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fileSharing readOnlyRecommended="1"/>
  <workbookPr defaultThemeVersion="166925"/>
  <mc:AlternateContent xmlns:mc="http://schemas.openxmlformats.org/markup-compatibility/2006">
    <mc:Choice Requires="x15">
      <x15ac:absPath xmlns:x15ac="http://schemas.microsoft.com/office/spreadsheetml/2010/11/ac" url="K:\NATIONAL CONTRACTS\8 MHEC (Midwester Higher Education Compact)\MHEC-08012021 Presidio\"/>
    </mc:Choice>
  </mc:AlternateContent>
  <xr:revisionPtr revIDLastSave="0" documentId="13_ncr:1_{F7505366-1A20-4D3B-A3F5-D71C319A8785}" xr6:coauthVersionLast="46" xr6:coauthVersionMax="46" xr10:uidLastSave="{00000000-0000-0000-0000-000000000000}"/>
  <bookViews>
    <workbookView xWindow="-110" yWindow="-110" windowWidth="19420" windowHeight="10560" firstSheet="2" activeTab="3" xr2:uid="{00000000-000D-0000-FFFF-FFFF00000000}"/>
  </bookViews>
  <sheets>
    <sheet name="Manufacturer Discount" sheetId="12" state="hidden" r:id="rId1"/>
    <sheet name="Professional Services" sheetId="11" state="hidden" r:id="rId2"/>
    <sheet name="Presidio Tech. Capital" sheetId="14" state="hidden" r:id="rId3"/>
    <sheet name="Manufacturer Discount " sheetId="20" r:id="rId4"/>
    <sheet name="Professional Services " sheetId="21" r:id="rId5"/>
    <sheet name="Presidio Tech. Capital " sheetId="22" r:id="rId6"/>
    <sheet name="Standard Managed Services" sheetId="13" r:id="rId7"/>
    <sheet name="Managed Security" sheetId="15" r:id="rId8"/>
    <sheet name="Additional Managed Svc Updated" sheetId="18" r:id="rId9"/>
    <sheet name="Service Elements" sheetId="19" r:id="rId10"/>
    <sheet name="Managed Services on AWS" sheetId="17" r:id="rId11"/>
  </sheets>
  <externalReferences>
    <externalReference r:id="rId12"/>
  </externalReferenc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21" l="1"/>
  <c r="F63" i="21"/>
  <c r="F62" i="21"/>
  <c r="F61" i="21"/>
  <c r="A61" i="21"/>
  <c r="F58" i="21" s="1"/>
  <c r="F60" i="21"/>
  <c r="A60" i="21"/>
  <c r="F57" i="21" s="1"/>
  <c r="F59" i="21"/>
  <c r="A59" i="21"/>
  <c r="F56" i="21" s="1"/>
  <c r="A58" i="21"/>
  <c r="A57" i="21"/>
  <c r="F54" i="21" s="1"/>
  <c r="A56" i="21"/>
  <c r="F53" i="21" s="1"/>
  <c r="F55" i="21"/>
  <c r="A55" i="21"/>
  <c r="F52" i="21" s="1"/>
  <c r="A54" i="21"/>
  <c r="A53" i="21"/>
  <c r="F50" i="21" s="1"/>
  <c r="A52" i="21"/>
  <c r="F49" i="21" s="1"/>
  <c r="F51" i="21"/>
  <c r="A51" i="21"/>
  <c r="F48" i="21" s="1"/>
  <c r="F63" i="11"/>
  <c r="F62" i="11"/>
  <c r="F61" i="11"/>
  <c r="F60" i="11"/>
  <c r="A60" i="11"/>
  <c r="F57" i="11" s="1"/>
  <c r="F59" i="11"/>
  <c r="A59" i="11"/>
  <c r="F56" i="11" s="1"/>
  <c r="F58" i="11"/>
  <c r="A58" i="11"/>
  <c r="F55" i="11" s="1"/>
  <c r="A57" i="11"/>
  <c r="F54" i="11" s="1"/>
  <c r="A56" i="11"/>
  <c r="F53" i="11" s="1"/>
  <c r="A55" i="11"/>
  <c r="F52" i="11" s="1"/>
  <c r="A54" i="11"/>
  <c r="F51" i="11" s="1"/>
  <c r="A53" i="11"/>
  <c r="F50" i="11" s="1"/>
  <c r="A52" i="11"/>
  <c r="F49" i="11" s="1"/>
  <c r="A51" i="11"/>
  <c r="A50" i="11"/>
  <c r="F47" i="11" s="1"/>
  <c r="F48" i="11"/>
</calcChain>
</file>

<file path=xl/sharedStrings.xml><?xml version="1.0" encoding="utf-8"?>
<sst xmlns="http://schemas.openxmlformats.org/spreadsheetml/2006/main" count="920" uniqueCount="478">
  <si>
    <t>Vendor Name:</t>
  </si>
  <si>
    <t>Presidio Networked Solutions Group, LLC</t>
  </si>
  <si>
    <t xml:space="preserve">Listed in RFP Reply, not in pricing document. Just need more definition </t>
  </si>
  <si>
    <t>Manufacturer Discounts</t>
  </si>
  <si>
    <t xml:space="preserve">Manufacture </t>
  </si>
  <si>
    <t>Discount</t>
  </si>
  <si>
    <t>Cisco Hardware &amp; Software</t>
  </si>
  <si>
    <t>43.5% off hardware</t>
  </si>
  <si>
    <t>Cisco Maintenance</t>
  </si>
  <si>
    <t>30% off maintenance for EDU</t>
  </si>
  <si>
    <t>Splunk</t>
  </si>
  <si>
    <t>10% - 20% off List</t>
  </si>
  <si>
    <t>Palo Alto Hardware &amp; Software</t>
  </si>
  <si>
    <t xml:space="preserve">30% off Hardware and Software Subscriptions </t>
  </si>
  <si>
    <t>Palo Alto Support</t>
  </si>
  <si>
    <t>10% off Support</t>
  </si>
  <si>
    <t>Citrix</t>
  </si>
  <si>
    <t>10% off Cloud</t>
  </si>
  <si>
    <t>4% off Standard Items</t>
  </si>
  <si>
    <t>Veeam</t>
  </si>
  <si>
    <t xml:space="preserve">25% off new licenses </t>
  </si>
  <si>
    <t>RedHat</t>
  </si>
  <si>
    <t>Contract Available, please refer to Presidio rep</t>
  </si>
  <si>
    <t>Nutanix</t>
  </si>
  <si>
    <t>Dell</t>
  </si>
  <si>
    <t>TBD on Product line &amp; Quantity</t>
  </si>
  <si>
    <t>Pure Storage</t>
  </si>
  <si>
    <t>13%-41%</t>
  </si>
  <si>
    <t>NetApp</t>
  </si>
  <si>
    <t>Vmware</t>
  </si>
  <si>
    <t>Discount for Academic Pricing</t>
  </si>
  <si>
    <t>Licenses</t>
  </si>
  <si>
    <t>Support (including renewals)</t>
  </si>
  <si>
    <t>Consulting Services</t>
  </si>
  <si>
    <t>Training (Vmware provided)</t>
  </si>
  <si>
    <t>Hybrid Cloud Services</t>
  </si>
  <si>
    <t>HPE/HPE Aruba</t>
  </si>
  <si>
    <t>HPE Networking</t>
  </si>
  <si>
    <t>Networking Software</t>
  </si>
  <si>
    <t>Hardware Services</t>
  </si>
  <si>
    <t>Software services</t>
  </si>
  <si>
    <t>Support</t>
  </si>
  <si>
    <t>AWS</t>
  </si>
  <si>
    <t>-</t>
  </si>
  <si>
    <t>Azure</t>
  </si>
  <si>
    <t>Google Cloud</t>
  </si>
  <si>
    <t>Alternate Presidio Negotiated Contract available</t>
  </si>
  <si>
    <t xml:space="preserve">Standard  Managed Services </t>
  </si>
  <si>
    <t>Comments/Detail</t>
  </si>
  <si>
    <t>Hourly Rate</t>
  </si>
  <si>
    <t xml:space="preserve">Listed in RFP Reply, not in document/not explained thoroughly </t>
  </si>
  <si>
    <t>Item Description</t>
  </si>
  <si>
    <t>Labor Category</t>
  </si>
  <si>
    <t>Weekday</t>
  </si>
  <si>
    <t>Maintenance Services</t>
  </si>
  <si>
    <t>$100-$250</t>
  </si>
  <si>
    <t>Professional Services</t>
  </si>
  <si>
    <t>Collaboration Engineer</t>
  </si>
  <si>
    <t>$150-$220</t>
  </si>
  <si>
    <t>Data Center Engineer</t>
  </si>
  <si>
    <t>Network Engineer</t>
  </si>
  <si>
    <t xml:space="preserve">Project Manager </t>
  </si>
  <si>
    <t xml:space="preserve">Security Engineer </t>
  </si>
  <si>
    <t>Software Engineer</t>
  </si>
  <si>
    <t>Trainer</t>
  </si>
  <si>
    <t xml:space="preserve">Wireless Engineer </t>
  </si>
  <si>
    <t>DevOps/Cloud Engineer</t>
  </si>
  <si>
    <t>Architect</t>
  </si>
  <si>
    <t>Business Analysis</t>
  </si>
  <si>
    <t>Engineer</t>
  </si>
  <si>
    <t>Strategic Consulting Group</t>
  </si>
  <si>
    <t>Principal Engineer</t>
  </si>
  <si>
    <t>QA</t>
  </si>
  <si>
    <t>Senior Engineer</t>
  </si>
  <si>
    <t xml:space="preserve">Strategic Consulting Group </t>
  </si>
  <si>
    <t xml:space="preserve">Envisioning Process </t>
  </si>
  <si>
    <t>Training Deployment Services</t>
  </si>
  <si>
    <t>$150-$250</t>
  </si>
  <si>
    <t>Key</t>
  </si>
  <si>
    <t xml:space="preserve"> </t>
  </si>
  <si>
    <t>Presidio Technology Capital</t>
  </si>
  <si>
    <t>Description</t>
  </si>
  <si>
    <t>Term</t>
  </si>
  <si>
    <t>Lease Rate Factor</t>
  </si>
  <si>
    <t>Hardware (tier one IT)</t>
  </si>
  <si>
    <t>36 months</t>
  </si>
  <si>
    <t>Soft Cost (software and services)</t>
  </si>
  <si>
    <t>As-a-service combined offering</t>
  </si>
  <si>
    <t>60 months</t>
  </si>
  <si>
    <t xml:space="preserve">Part Number </t>
  </si>
  <si>
    <t>MS-CS-AV-MNT</t>
  </si>
  <si>
    <t>Collaboration Services- Avaya Maintenance Contract</t>
  </si>
  <si>
    <t>MS-CS-CCIM</t>
  </si>
  <si>
    <t>Collaboration Services-Contact Center Infrastructure Management</t>
  </si>
  <si>
    <t>MS-CS-HCS</t>
  </si>
  <si>
    <t>Collaboration Services- Hosted Collaboration Services</t>
  </si>
  <si>
    <t>MS-CS-TUCM</t>
  </si>
  <si>
    <t>Collaboration Services-Telephony and Unified Communication Management</t>
  </si>
  <si>
    <t>MS-CS-VTM</t>
  </si>
  <si>
    <t>Collaboration Services- Video and Telepresence Management</t>
  </si>
  <si>
    <t>MS-CLD-FNDN</t>
  </si>
  <si>
    <t>Cloud Services - Foundations</t>
  </si>
  <si>
    <t>MS-CLD-MOGO</t>
  </si>
  <si>
    <t>Cloud Services - Monitor and Govern</t>
  </si>
  <si>
    <t>MS-CLD-MAOP</t>
  </si>
  <si>
    <t>Cloud Services - Manage and Operate</t>
  </si>
  <si>
    <t>MS-DC-BRS</t>
  </si>
  <si>
    <t>Data Center Services- Backup and Recovery Services</t>
  </si>
  <si>
    <t>MS-DC-HYCS</t>
  </si>
  <si>
    <t>Data Center Services- Hybrid Cloud Service</t>
  </si>
  <si>
    <t>MS-DC-STM</t>
  </si>
  <si>
    <t>Data Center Services- Storage Management</t>
  </si>
  <si>
    <t>MS-DC-SVM</t>
  </si>
  <si>
    <t>Data Center Services- Systems and Virtualization Management</t>
  </si>
  <si>
    <t>MS-DCC-AZURE</t>
  </si>
  <si>
    <t>Data Center Cloud Services - Azure</t>
  </si>
  <si>
    <t>MS-SEC-SOC</t>
  </si>
  <si>
    <t>Managed Security Services: vSOC Services</t>
  </si>
  <si>
    <t>MS-NS-NM</t>
  </si>
  <si>
    <t>Network Services- Network Monitoring and Management</t>
  </si>
  <si>
    <t>MS-NS-SDM</t>
  </si>
  <si>
    <t>Network Services- Security Device Management</t>
  </si>
  <si>
    <t>MS-SE-Advisor</t>
  </si>
  <si>
    <t>Service Element-Proactive Service Advisor</t>
  </si>
  <si>
    <t>MS-SE-AN</t>
  </si>
  <si>
    <t>Service Element- Alert and Notify</t>
  </si>
  <si>
    <t>MS-SE-Dispatch</t>
  </si>
  <si>
    <t>Service Element-Smart Hands (Onsite Break/Fix)</t>
  </si>
  <si>
    <t>MS-SE-OSE</t>
  </si>
  <si>
    <t>Service Element- Dedicated On-Site Engineering</t>
  </si>
  <si>
    <t>MS-SE-RODE</t>
  </si>
  <si>
    <t>Service Element-Remote On-Demand Engineer</t>
  </si>
  <si>
    <t>MS-SE-SD</t>
  </si>
  <si>
    <t>Service Element-Service Desk</t>
  </si>
  <si>
    <t>MS-SM-AM</t>
  </si>
  <si>
    <t>Service Management- Asset Management</t>
  </si>
  <si>
    <t>MS-SM-STM</t>
  </si>
  <si>
    <t>Service Management- Service Transition Management</t>
  </si>
  <si>
    <t>MS-WS-EAS</t>
  </si>
  <si>
    <t>Workplace Services-End User Application Support</t>
  </si>
  <si>
    <t>MS-WS-EUAS</t>
  </si>
  <si>
    <t>Workplace Services-End User Support Services</t>
  </si>
  <si>
    <t>MS-WS-VXI</t>
  </si>
  <si>
    <t>Workplace Services-Desktop Virtualization</t>
  </si>
  <si>
    <t>Amazon Web Services - Managed Services</t>
  </si>
  <si>
    <t>Solution</t>
  </si>
  <si>
    <t>Priced vary based on number of service elements in contract</t>
  </si>
  <si>
    <t>Account Management</t>
  </si>
  <si>
    <t xml:space="preserve">IAM best practices and troubleshooting permissions </t>
  </si>
  <si>
    <t>AWS Support Management</t>
  </si>
  <si>
    <t xml:space="preserve">Presidio-Led AWS Support engagements </t>
  </si>
  <si>
    <t>Incident Management</t>
  </si>
  <si>
    <t xml:space="preserve">Break/fix support for existing infrastructure </t>
  </si>
  <si>
    <t>Budget Governance</t>
  </si>
  <si>
    <t xml:space="preserve">Budget enforcement with views across organizational boundaries and technology stacks </t>
  </si>
  <si>
    <t>Infrastrucuture monitoring</t>
  </si>
  <si>
    <t xml:space="preserve">Baselining, analytics, and alarming of infrastructure and custom metrics </t>
  </si>
  <si>
    <t>Inventory Management</t>
  </si>
  <si>
    <t xml:space="preserve">Change Management and dynamic infrastructure diagrams </t>
  </si>
  <si>
    <t>Quarterly Business Reviews</t>
  </si>
  <si>
    <t xml:space="preserve">Review TCO and operational excellence, adjust SLOs, and define quarter-year objectives </t>
  </si>
  <si>
    <t>Security Governance</t>
  </si>
  <si>
    <t xml:space="preserve">Centralized logging, secure templates, permissions management, and data protection </t>
  </si>
  <si>
    <t>Backup Management</t>
  </si>
  <si>
    <t xml:space="preserve">AWS Backup service configuration and management </t>
  </si>
  <si>
    <t>DevOps</t>
  </si>
  <si>
    <t xml:space="preserve">Planning and implementing managed CI/CD pipeline </t>
  </si>
  <si>
    <t>Infrastructure Deployments</t>
  </si>
  <si>
    <t xml:space="preserve">Planning and implementing new infrastructure deployments </t>
  </si>
  <si>
    <t>Patch Management</t>
  </si>
  <si>
    <t xml:space="preserve">AWS Systems Manager configuration and management for endpoint patching </t>
  </si>
  <si>
    <t>Security Architecture</t>
  </si>
  <si>
    <t xml:space="preserve">Defense-in-depth, principle of least privilege, and application permissions </t>
  </si>
  <si>
    <t>Security Monitoring</t>
  </si>
  <si>
    <t xml:space="preserve">Anomaly detection and automated remediation </t>
  </si>
  <si>
    <t>Systems Reliability Engineering</t>
  </si>
  <si>
    <t xml:space="preserve">Advanced incident management; reliability and performance management </t>
  </si>
  <si>
    <t>TCO Analysis</t>
  </si>
  <si>
    <t xml:space="preserve">Cost reductions with RIs, service and architecture analysis, and resource management </t>
  </si>
  <si>
    <t xml:space="preserve">Microsoft O365 Managed Services </t>
  </si>
  <si>
    <t>Part Number</t>
  </si>
  <si>
    <t xml:space="preserve"> Monthly Recurring MHEC Price Based on Tier</t>
  </si>
  <si>
    <t>***As of August 2020, Presidio can sell 900+ Office 365 License types. ALL SKU's for Microsoft O365 will begin with MS-DCC-…</t>
  </si>
  <si>
    <t>MS-DCC-xxxx</t>
  </si>
  <si>
    <t>Office 365 - Azure AD Basic</t>
  </si>
  <si>
    <t>Priced per user / month</t>
  </si>
  <si>
    <t>Office 365 - Azure AD Premium 1</t>
  </si>
  <si>
    <t>Office 365 - Azure AD Premium 2</t>
  </si>
  <si>
    <t>Office 365 - Business</t>
  </si>
  <si>
    <t>Office 365 - Business Premium</t>
  </si>
  <si>
    <t>Office 365 - Business Pro Plus</t>
  </si>
  <si>
    <t>Office 365 - Enterprise E1</t>
  </si>
  <si>
    <t>Office 365 - Enterprise E3</t>
  </si>
  <si>
    <t>Office 365 - Enterprise E5</t>
  </si>
  <si>
    <t>Office 365 - Exchange Online 1</t>
  </si>
  <si>
    <t>Office 365 - Exchange Online 2</t>
  </si>
  <si>
    <t>Office 365 - OneDrive Plan 1</t>
  </si>
  <si>
    <t>Office 365 - OneDrive Plan 2</t>
  </si>
  <si>
    <t>Office 365 - Project</t>
  </si>
  <si>
    <t>Office 365 - SharePoint Plan 1</t>
  </si>
  <si>
    <t>Office 365 - SharePoint Plan 2</t>
  </si>
  <si>
    <t>Office 365 - Skype for Business 1</t>
  </si>
  <si>
    <t>Office 365 - Skype for Business 2</t>
  </si>
  <si>
    <t>Office 365 - Visio Pro Plan 1</t>
  </si>
  <si>
    <t>Office 365 - Visio Pro Plan 2</t>
  </si>
  <si>
    <t>Office 365 - Yammer</t>
  </si>
  <si>
    <t>….More…...</t>
  </si>
  <si>
    <t>Managed Services Pricing by Device</t>
  </si>
  <si>
    <t>1 Year Pricing with Volume Discount</t>
  </si>
  <si>
    <t>3 Year Pricing with Volume Discount</t>
  </si>
  <si>
    <t>Storage on-Prem</t>
  </si>
  <si>
    <t>Backup Systems - On-Prem, Cloud</t>
  </si>
  <si>
    <t>Datacenter / Core Router (Viptela vEdge 5000, vEdge Cloud)</t>
  </si>
  <si>
    <t>Branch / SOHO Router (Viptela vEdge 1000, vEdge 2000, vEdge 100)</t>
  </si>
  <si>
    <t>Cisco ISR (Cisco 18xx, 19xx, Cisco 28xx, 29xx, Cisco 38xx, 39xx)</t>
  </si>
  <si>
    <t>Cisco L3 Closet Switches/Carrier Ethernet Access Switch/Top of Rack (Nexus 3K, Cisco Catalyst 35XX, 37XX, 38XX, ME-series, MS420)</t>
  </si>
  <si>
    <t>Large Router (Cisco ISR 445X, ASR 1000 Series, ASR 9000 Series, 7200VXR, 7600, etc.)</t>
  </si>
  <si>
    <t>Cisco Chassis Switch (Catalyst 65xx, Catalyst 68xx, Catalyst 45XX, Nexus 7K, Nexus 5K)</t>
  </si>
  <si>
    <t>Hypervisor Software for Guest Vitrual Servers managed centrally by vCenter (one per Host) (ESX, vSphere)</t>
  </si>
  <si>
    <t>Centralized Mgmt of Virtualization Layer Software (one per Virtual Environment)</t>
  </si>
  <si>
    <t>Full Function Cisco/Meraki Access Points managed, operated and configured independantly of a controller (AP35xx, MR1x, MR2x, MR3x, MR6x)</t>
  </si>
  <si>
    <t>Cisco Wireless Controller (CT85xx, CT75xx, CT57xx, CT55xx, CT25xx, WiSM)</t>
  </si>
  <si>
    <t>Value Added Services - Managed Security</t>
  </si>
  <si>
    <t xml:space="preserve"> Monthly Recurring Catalog Charge</t>
  </si>
  <si>
    <t>Managed Security Services Cyber Exposure Management</t>
  </si>
  <si>
    <t>Assets = 65</t>
  </si>
  <si>
    <t>N/A</t>
  </si>
  <si>
    <t>Assets = 100</t>
  </si>
  <si>
    <t>Assets = 150</t>
  </si>
  <si>
    <t>Assets = 200</t>
  </si>
  <si>
    <t>Assets = 250</t>
  </si>
  <si>
    <t>Assets = 500</t>
  </si>
  <si>
    <t>Assets = 750</t>
  </si>
  <si>
    <t>Assets = 1,000</t>
  </si>
  <si>
    <t>Assets = 1,250</t>
  </si>
  <si>
    <t>Assets = 1,500</t>
  </si>
  <si>
    <t>Assets = 1,750</t>
  </si>
  <si>
    <t>Assets = 2,000</t>
  </si>
  <si>
    <t>Assets = 2,250</t>
  </si>
  <si>
    <t>Assets = 2,500</t>
  </si>
  <si>
    <t>Assets = 2,750</t>
  </si>
  <si>
    <t>Assets = 3,000</t>
  </si>
  <si>
    <t>Assets = 3,250</t>
  </si>
  <si>
    <t>Assets = 3,500</t>
  </si>
  <si>
    <t>Assets = 3,750</t>
  </si>
  <si>
    <t>Assets = 4,000</t>
  </si>
  <si>
    <t>Assets = 4,500</t>
  </si>
  <si>
    <t>Assets = 5,000</t>
  </si>
  <si>
    <t>Assets = 6,500</t>
  </si>
  <si>
    <t>Assets = 7,000</t>
  </si>
  <si>
    <t>Assets = 8,500</t>
  </si>
  <si>
    <t>Assets = 9,000</t>
  </si>
  <si>
    <t>Assets = 9,500</t>
  </si>
  <si>
    <t>Assets = 10,000</t>
  </si>
  <si>
    <t>Managed Security Services Next Generation Threat Defense (License Only)</t>
  </si>
  <si>
    <t>Seats from 100 to 249</t>
  </si>
  <si>
    <t>Managed Security Services Next Generation Threat Defense (Management Only)</t>
  </si>
  <si>
    <t>Managed Security Services Next Generation Threat Defense (License and Management)</t>
  </si>
  <si>
    <t>Seats from 250 to 499</t>
  </si>
  <si>
    <t>Seats from 500 to 999</t>
  </si>
  <si>
    <t>Seats from 1,000 to 2,499</t>
  </si>
  <si>
    <t>Seats from 2,500 to 4,999</t>
  </si>
  <si>
    <t>Managed Security Services Next Generation Threat Defense
(License and Management)</t>
  </si>
  <si>
    <t>Managed Security Services Next Generation Threat Defense
(License Only)</t>
  </si>
  <si>
    <t>Seats from 5,000 to 9,999</t>
  </si>
  <si>
    <t>Managed Security Services Next Generation Threat Defense
(Management Only)</t>
  </si>
  <si>
    <t>Managed Security Services Endpoint Detection and Response
(Cisco AMP)</t>
  </si>
  <si>
    <t>Price is per Endpoint, per month</t>
  </si>
  <si>
    <t>Managed Security Services Endpoint Detection and Response
(Cylance Protect)</t>
  </si>
  <si>
    <t>Managed Security Services Endpoint Detection and Response
(Cylance Protect+Optics)</t>
  </si>
  <si>
    <t>Must contact Presidio for design solutioning.</t>
  </si>
  <si>
    <t>Value Added Services - Additional Managed Solutions</t>
  </si>
  <si>
    <t>Service Name</t>
  </si>
  <si>
    <t>Service</t>
  </si>
  <si>
    <t>Device Type</t>
  </si>
  <si>
    <t xml:space="preserve">Reactive 1Y Unit List Price </t>
  </si>
  <si>
    <t xml:space="preserve">Essential 1Y Unit List Price </t>
  </si>
  <si>
    <t xml:space="preserve">Select 1Y Unit List Price </t>
  </si>
  <si>
    <t>SKU</t>
  </si>
  <si>
    <t>Reactive Unit Price MHEC Price</t>
  </si>
  <si>
    <t>Essential Unit Price MHEC Price</t>
  </si>
  <si>
    <t>Select Unit Price MHEC Price</t>
  </si>
  <si>
    <t>Personal Endpoint (EX Series, DX Seris, SX10)</t>
  </si>
  <si>
    <t>Collaboration Services</t>
  </si>
  <si>
    <t>Endpoints</t>
  </si>
  <si>
    <t>Video Conference Room (C20, SX, MX200/300, Spark Room, Spark Kit)</t>
  </si>
  <si>
    <t>Cisco WebEx Service</t>
  </si>
  <si>
    <t>UC Applications/VMs</t>
  </si>
  <si>
    <t>UC Application Primary (CUCM, Unity, UCCX, CER, CUPS, VCS-C/E)</t>
  </si>
  <si>
    <t>UC Application Redundant  (CUCM, Unity, UCCX, CER, CUPS, VCS-C/E)</t>
  </si>
  <si>
    <t>UC Other/Third Party Application Managed by Presidio</t>
  </si>
  <si>
    <t>UC Other/Third Party Application NOT Managed by Presidio (Vendor Management Only)</t>
  </si>
  <si>
    <t>Server - Non-blade, Cisco C-Series, includes host</t>
  </si>
  <si>
    <t>UC Servers</t>
  </si>
  <si>
    <t>Call Control User without MACDs</t>
  </si>
  <si>
    <t>UC Users</t>
  </si>
  <si>
    <t>Call Control User with MACDs</t>
  </si>
  <si>
    <t>Contact Center Express Agent</t>
  </si>
  <si>
    <t>Voicemail User</t>
  </si>
  <si>
    <t>Voicemail User w/MACD</t>
  </si>
  <si>
    <t>Gateway, Analog (Cisco - 24 ports and higher)</t>
  </si>
  <si>
    <t>Voice Gateways</t>
  </si>
  <si>
    <t>Gateway, Analog (Cisco - 2 or 4 port)</t>
  </si>
  <si>
    <t>Voice Gateway SIP/CUBE - Complex (Cisco or Oracle Gateway Running Border-Controller Elements)</t>
  </si>
  <si>
    <t>Voice Gateway - T1/PRI/SIP - Standard (Cisco or Oracle - non Border Controller)</t>
  </si>
  <si>
    <t>Avamar - Data Node</t>
  </si>
  <si>
    <t>Data Center Services</t>
  </si>
  <si>
    <t>Backup</t>
  </si>
  <si>
    <t>Avamar - Utility Node</t>
  </si>
  <si>
    <t xml:space="preserve">NX series, Nutanix on UCS, Nutanix on Dell XC priced per Nutanix node. Operating system and application services should be priced separately </t>
  </si>
  <si>
    <t>Hyperconverged Infra.</t>
  </si>
  <si>
    <t>Hyperconverged Infrastructure (Vendor Managed)</t>
  </si>
  <si>
    <t>Cisco UCS Blade Chassis (Incl. 8 blades per chassis)</t>
  </si>
  <si>
    <t xml:space="preserve">Cisco UCS 5100 Series Chassis (includes up to 8 blades). Priced per Chassis </t>
  </si>
  <si>
    <t>Servers and Virtualization</t>
  </si>
  <si>
    <t>Generic Blade Server Chassis (Vendor Managed)</t>
  </si>
  <si>
    <t>ESX Hypervisor - (managed by vCenter)</t>
  </si>
  <si>
    <t>Fabric Interconnects (1 pair, includes UCS Manager)</t>
  </si>
  <si>
    <t>Hardware Server, Cisco C-Series, does not include host</t>
  </si>
  <si>
    <t>Hypervisor (Vendor Managed)</t>
  </si>
  <si>
    <t>VMWare vCenter</t>
  </si>
  <si>
    <t>Simple Value Storage (EMC, NetApp, Pure)</t>
  </si>
  <si>
    <t>Mid-Range Storage (EMC, NetApp, Pure)</t>
  </si>
  <si>
    <t>Storage</t>
  </si>
  <si>
    <t>Enterprise Storage (EMC, NetApp, Pure)</t>
  </si>
  <si>
    <t>EMC CX (Mid-Range Storage)</t>
  </si>
  <si>
    <t>EMC DataDomain (Simple NAS Storage)</t>
  </si>
  <si>
    <t>EMC Isilon (Scale out NAS)</t>
  </si>
  <si>
    <t>EMC Recoverpoint Per Site</t>
  </si>
  <si>
    <t>EMC VMax (Enterprise/Provider Storage)</t>
  </si>
  <si>
    <t>EMC VNX (Enterprise Storage)</t>
  </si>
  <si>
    <t>EMC VNXe (Simple Value Storage)</t>
  </si>
  <si>
    <t>EMC VPLEX Per Site</t>
  </si>
  <si>
    <t>Netapp</t>
  </si>
  <si>
    <t>PureStorage</t>
  </si>
  <si>
    <t>SAN switch (Modular Fabric switch) (Brocade, Cisco)</t>
  </si>
  <si>
    <t>Hardware Server (non-Blade) (Vendor Managed)</t>
  </si>
  <si>
    <t>Citrix Virtual Apps and Desktops - Citrix ADC (NetScaler)</t>
  </si>
  <si>
    <t>Citrix Virtual Apps and Desktops - Citrix Application Delivery Management (ADM)</t>
  </si>
  <si>
    <t>Citrix Virtual Apps and Desktops - Citrix Cloud Connector Server</t>
  </si>
  <si>
    <t>Citrix Virtual Apps and Desktops - Citrix Delivery Controller Server</t>
  </si>
  <si>
    <t>Citrix Virtual Apps and Desktops - Citrix Director Server</t>
  </si>
  <si>
    <t>Citrix Virtual Apps and Desktops - Citrix Images (PVS or MCS)</t>
  </si>
  <si>
    <t>Citrix Virtual Apps and Desktops - Citrix License Server</t>
  </si>
  <si>
    <t>Citrix Virtual Apps and Desktops - Citrix Provisioning Services (PVS) Server</t>
  </si>
  <si>
    <t>Citrix Virtual Apps and Desktops - Citrix StoreFront Server</t>
  </si>
  <si>
    <t>Citrix Virtual Apps and Desktops - Citrix User Profile Management (UPM) Server</t>
  </si>
  <si>
    <t>Citrix Virtual Apps and Desktops - Citrix Workspace Environment Manager (WEM) Server</t>
  </si>
  <si>
    <t>Citrix Virtual Apps and Desktops - Citrix XenApp VDAs - Provisioned (PVS or MCS)</t>
  </si>
  <si>
    <t>Citrix Virtual Apps and Desktops - Citrix XenApp VDAs - Standalone (Not PVS or MCS)</t>
  </si>
  <si>
    <t>Citrix Virtual Apps and Desktops - Citrix XenDesktop VDAs</t>
  </si>
  <si>
    <t>OS Patching - Windows Servers (1-500)</t>
  </si>
  <si>
    <t>OS Patching - Windows Servers (501+)</t>
  </si>
  <si>
    <t>OS Patching-Windows Workstation (1-500)</t>
  </si>
  <si>
    <t>OS Patching-Windows Workstation (501+)</t>
  </si>
  <si>
    <t>Firewall - (Datacenter, Core)</t>
  </si>
  <si>
    <t>Network Security Device Management</t>
  </si>
  <si>
    <t>Firewall - Large HQ/Complex</t>
  </si>
  <si>
    <t>Firewall - (Branch, Edge)</t>
  </si>
  <si>
    <t>Firewall - Small Office/Home Office</t>
  </si>
  <si>
    <t>IDS/IPS</t>
  </si>
  <si>
    <t>Intrusion Prevention Device (VM)</t>
  </si>
  <si>
    <t>Security Application (Requires Solution Architect)</t>
  </si>
  <si>
    <t xml:space="preserve">Security Application </t>
  </si>
  <si>
    <t>Network Device: Router (Datacenter, Core) Based Functionality</t>
  </si>
  <si>
    <t>Network Services</t>
  </si>
  <si>
    <t>Network Devices</t>
  </si>
  <si>
    <t>Network Device: Router (Branch, Edge)</t>
  </si>
  <si>
    <t>Network Device: SD-WAN Router (Branch, Edge)</t>
  </si>
  <si>
    <t>Network Device: SD-WAN Router (Datacenter, Core)</t>
  </si>
  <si>
    <t>Network Device: Switch (Access, Branch, Edge)</t>
  </si>
  <si>
    <t>Network Device: Switch (Datacenter, Core)</t>
  </si>
  <si>
    <t>Access Point (standalone)</t>
  </si>
  <si>
    <t>Wireless</t>
  </si>
  <si>
    <t>Wireless Controller, Cisco, Aruba</t>
  </si>
  <si>
    <t>Service Elements</t>
  </si>
  <si>
    <t>Element</t>
  </si>
  <si>
    <t>Reactive</t>
  </si>
  <si>
    <t>Essentials</t>
  </si>
  <si>
    <t>Select</t>
  </si>
  <si>
    <t>24x7 Service Desk</t>
  </si>
  <si>
    <t>X</t>
  </si>
  <si>
    <t>Client Portal</t>
  </si>
  <si>
    <t>Change Management</t>
  </si>
  <si>
    <t>Service Transition</t>
  </si>
  <si>
    <t>24x7 Monitoring</t>
  </si>
  <si>
    <t> </t>
  </si>
  <si>
    <t>Reporting</t>
  </si>
  <si>
    <t>MACD</t>
  </si>
  <si>
    <t>Problem Management</t>
  </si>
  <si>
    <t>Carrier Case Management</t>
  </si>
  <si>
    <t>Dispatch Services</t>
  </si>
  <si>
    <t xml:space="preserve">Value Added Services - LogRythm on AWS </t>
  </si>
  <si>
    <t xml:space="preserve">Title </t>
  </si>
  <si>
    <t>Managed Cloud Security Services (Up to 1,000 Messages Per Second)
* Requires MCSSOICT</t>
  </si>
  <si>
    <t>Managed Cloud Security Services includes:
•	Intelligent Security Command Center
•	Threat Intelligence and Tools
•	Vulnerability Scanning (up to 500 IPs)
•	Weekly Trend Meetings and Quarterly Security Reviews with state of the art reporting supporting metrics, procative analysis and compliance as required 
•	LogRhythm Software as a Service
•	AWS (Monitoring and Management)Presidio Cloud Security as a service (Intelligent Security Command Center- ISCC) cross-correlates, analyzes and centralizes all notification (Firewall, IDS, IPS, Wide Area Access points, antivirus software,  active directory servers, etc) with one reporting, log aggregation solution. Most importantly, the ISCC adds critical context to all the data sources to create actionable events as required and reduction of  false positives.                                                 •Aggregation of best practice  threat intelligence feeds, blacklists and geo location data to assist in threat hunting and remediation</t>
  </si>
  <si>
    <t>Managed Cloud Security Services (1,001 - 2,000 Messages Per Second)
* Requires MCSSOICT</t>
  </si>
  <si>
    <t>Managed Cloud Security Services (2,001 - 3,000 Messages Per Second)
* Requires MCSSOICT</t>
  </si>
  <si>
    <t>Managed Cloud Security Services (3,001 - 4,000 Messages Per Second)
* Requires MCSSOICT</t>
  </si>
  <si>
    <t>Managed Cloud Security Services (4,001 - 5,000 Messages Per Second)
* Requires MCSSOICT</t>
  </si>
  <si>
    <t>Managed Cloud Security Services (5,001 - 6,000 Messages Per Second)
* Requires MCSSOICT</t>
  </si>
  <si>
    <t>Managed Cloud Security Services (6,001 - 7,000 Messages Per Second)
* Requires MCSSOICT</t>
  </si>
  <si>
    <t>Managed Cloud Security Services (7,001 - 8,000 Messages Per Second)
* Requires MCSSOICT</t>
  </si>
  <si>
    <t>Managed Cloud Security Services (8,001 - 9,000 Messages Per Second)
* Requires MCSSOICT</t>
  </si>
  <si>
    <t>Managed Cloud Security Services includes:
•	Intelligent Security Command Center
•	Threat Intelligence and Tools
•	Vulnerability Scanning (up to 500 IPs)
•	Weekly Trend Meetings and Quarterly Security Reviews with state of the art reporting supporting metrics, procative analysis and compliance as required 
•	LogRhythm Software as a Service
•	AWS (Monitoring and Management)Presidio Cloud Security as a service (Intelligent Security Command Center- ISCC) cross-correlates, analyzes and centralizes all notification (Firewall, IDS, IPS, Wide Area Access points, antivirus software,  active directory servers, etc) with one reporting, log aggregation solution. Most importantly, the ISCC adds critical context to all the data sources to create actionable events as required and reduction of  false positives.                                                             •Aggregation of best practice  threat intelligence feeds, blacklists and geo location data to assist in threat hunting and remediation</t>
  </si>
  <si>
    <t>Managed Cloud Security Services (9,001 - 10,000 Messages Per Second)
* Requires MCSSOICT</t>
  </si>
  <si>
    <t>Onboarding, Installation, Configuration and Tuning</t>
  </si>
  <si>
    <t>Onboarding, Installation, Configuration and Tuning includes:
• Kickoff Meeting
• Runbook
• Monitored Device Preparation
• Installation of the appliance or software
• Configuration of the system
• Establishment of log collection from supported devices within the scope of work
• Agent installation and configuration when applicable
• Set-up of monitoring, search and reporting capabilities
• Activation of built-in alerts and notifications</t>
  </si>
  <si>
    <t>Value Added Services - Managed AWS</t>
  </si>
  <si>
    <t>Title</t>
  </si>
  <si>
    <t xml:space="preserve">• 24x7x365 service monitoring
• Fault resolution
 </t>
  </si>
  <si>
    <t>Cloud Service  Management - Select</t>
  </si>
  <si>
    <t xml:space="preserve">• 24x7x365 Service  monitoring
• Fault resolution
• AMI deployment 
• EC2 snapshots
• Autoscaling configuration
• Elastic Load Balancer configuration
• Block storage provisioning
• Network provisioning
• Security management 
• User management
</t>
  </si>
  <si>
    <t xml:space="preserve">Onboarding includes:
• Kickoff Meeting
• Runbook
• Monitored Device Preparation
• Configuration of the system
</t>
  </si>
  <si>
    <t xml:space="preserve">•  24x7x365 Service Desk  
• Standard Reports 
• Change Management 
• Fault resolution 
</t>
  </si>
  <si>
    <t xml:space="preserve">• 24x7x365 Service Desk  
• Monitoring  per VM
• Client Portal 
• Standard Reports 
• Change Management 
• Fault resolution  </t>
  </si>
  <si>
    <r>
      <t xml:space="preserve">• 24x7x365 Service Desk  supporting:                                                                                                                                                                                                                            </t>
    </r>
    <r>
      <rPr>
        <u/>
        <sz val="10"/>
        <rFont val="Calibri"/>
        <family val="2"/>
        <scheme val="minor"/>
      </rPr>
      <t xml:space="preserve">Application virtualization </t>
    </r>
    <r>
      <rPr>
        <sz val="10"/>
        <rFont val="Calibri"/>
        <family val="2"/>
        <scheme val="minor"/>
      </rPr>
      <t xml:space="preserve">– provision and support of underlying compute and storage infrastructureUser management –  user creation and management; access policy management
</t>
    </r>
    <r>
      <rPr>
        <u/>
        <sz val="10"/>
        <rFont val="Calibri"/>
        <family val="2"/>
        <scheme val="minor"/>
      </rPr>
      <t xml:space="preserve">Network virtualization </t>
    </r>
    <r>
      <rPr>
        <sz val="10"/>
        <rFont val="Calibri"/>
        <family val="2"/>
        <scheme val="minor"/>
      </rPr>
      <t xml:space="preserve">– provision and support network services within and between cloud services  
</t>
    </r>
    <r>
      <rPr>
        <u/>
        <sz val="10"/>
        <rFont val="Calibri"/>
        <family val="2"/>
        <scheme val="minor"/>
      </rPr>
      <t xml:space="preserve">Security  virtualization </t>
    </r>
    <r>
      <rPr>
        <sz val="10"/>
        <rFont val="Calibri"/>
        <family val="2"/>
        <scheme val="minor"/>
      </rPr>
      <t>– security group and network access control list creation and management
• Monitoring per VM
• Client Portal 
• Reporting
• Change Management 
• Moves-Adds-Changes-Delete 
• Problem Management 
• Patch Management 
• Carrier Case Management 
• OS Management</t>
    </r>
  </si>
  <si>
    <t xml:space="preserve">Cloud Hosted Database Management </t>
  </si>
  <si>
    <t xml:space="preserve">Database management services for cloud hosted databases such as SQL Server, Oracle, PostgreSQL, MySQL, and MariaDB Compute (EC2, Auto Scaling)
Storage (EBS, S3, Glacier)
Network (VPC, ELB, Route 53)
Hosted database (RDS, DynamoDB, Elasticache) 
Management tools (Cloud Trail)
</t>
  </si>
  <si>
    <t>Minimum Discount off MSRP</t>
  </si>
  <si>
    <t>10% - 16%</t>
  </si>
  <si>
    <t>Palo Alto - Hardware &amp; Software</t>
  </si>
  <si>
    <t>Palo Alto - Support</t>
  </si>
  <si>
    <t>18% - new licenses</t>
  </si>
  <si>
    <t xml:space="preserve">Custom quoting available with discount on a cost plus basis </t>
  </si>
  <si>
    <t>Custom quoting available with tiered discounting for cloud and non-cloud</t>
  </si>
  <si>
    <t>VMware</t>
  </si>
  <si>
    <t>Minimum Academic Discount off MSRP</t>
  </si>
  <si>
    <t>Cisco</t>
  </si>
  <si>
    <t>Authorized reseller through MHEC Contract 07012015</t>
  </si>
  <si>
    <t>Authorized reseller through MHEC Contract 10012015</t>
  </si>
  <si>
    <t>Hourly Rate - Weekday</t>
  </si>
  <si>
    <t xml:space="preserve">Engineer </t>
  </si>
  <si>
    <t>Sr. Engineer</t>
  </si>
  <si>
    <t xml:space="preserve">Architect </t>
  </si>
  <si>
    <t xml:space="preserve">Collaboration </t>
  </si>
  <si>
    <t xml:space="preserve">Data Center </t>
  </si>
  <si>
    <t xml:space="preserve">Network </t>
  </si>
  <si>
    <t xml:space="preserve">Security  </t>
  </si>
  <si>
    <t>Software Dev/DevOps</t>
  </si>
  <si>
    <t>Project Mgr</t>
  </si>
  <si>
    <t>Sr. Project Mgr</t>
  </si>
  <si>
    <t>Specialty*</t>
  </si>
  <si>
    <t>Engagment Manager</t>
  </si>
  <si>
    <t>*Cyber, Contact Center, DevOps or Program Manager</t>
  </si>
  <si>
    <t>AppDev/DevOps/Cloud*</t>
  </si>
  <si>
    <t xml:space="preserve">AppDev/DevOps/Cloud </t>
  </si>
  <si>
    <t xml:space="preserve">*Resource from our India team </t>
  </si>
  <si>
    <t>Engagement Manager</t>
  </si>
  <si>
    <t>Strategic Consulting Group*</t>
  </si>
  <si>
    <t>Equipment Financing</t>
  </si>
  <si>
    <t>• Traditional Master Lease Agreement/Master Rental Agreements</t>
  </si>
  <si>
    <t>• Technology Acquisition Leasing Lines/Rapid Deployment Program</t>
  </si>
  <si>
    <t>• Project Finance–“XasaService” Solutions/Opex/Capex</t>
  </si>
  <si>
    <t>• Capacity on Demand</t>
  </si>
  <si>
    <t>• Qualifying Tier1 Minority Business Enterprise( MBE) Credits</t>
  </si>
  <si>
    <t>• Payment Agreements/Installment Payment Agreements</t>
  </si>
  <si>
    <t xml:space="preserve">• Presidio Access Support System–Asset Management System </t>
  </si>
  <si>
    <t xml:space="preserve">• PC Technology Refresh Programs </t>
  </si>
  <si>
    <t>*** Other Options Available:  Deferred Payments, Step Payments, Seasonal Payments, etc. ***</t>
  </si>
  <si>
    <t xml:space="preserve">Rates are valid until April 30th, 2022 and subject to final credit review and documentation.  Rates are based on assumptions regarding the equipment configuration and pricing and is subject to change if the configuration, software, services, or sale price changes.  Rate is indexed to like term 3 and 5 year swap rates of .32% and .46% on 11/9/20. </t>
  </si>
  <si>
    <t>Cisco - Hardware &amp; Software</t>
  </si>
  <si>
    <t xml:space="preserve">Cisco - Maintenance </t>
  </si>
  <si>
    <t>Vmware - Licenses</t>
  </si>
  <si>
    <t>Vmware - Support (including renewals)</t>
  </si>
  <si>
    <t>Vmware - Consulting Services</t>
  </si>
  <si>
    <t>Vmware - Training (Vmware provided)</t>
  </si>
  <si>
    <t>Vmware - Hybrid Cloud Services</t>
  </si>
  <si>
    <t>Cisco - Maintenance</t>
  </si>
  <si>
    <t>Custom quoting available with tiered discounting</t>
  </si>
  <si>
    <t xml:space="preserve"> Presidio Networked Solutions Group, LLC</t>
  </si>
  <si>
    <r>
      <t>Vendor Managed</t>
    </r>
    <r>
      <rPr>
        <sz val="12"/>
        <color rgb="FFFF0000"/>
        <rFont val="Arial"/>
        <family val="2"/>
      </rPr>
      <t> is defined as: Presidio provides monitoring only (if monitoring framework is deployed), first-level support (triage only), alert and notification of monitored faults, and coordination of the supporting vendor/support teams on the Client's behalf throughout the troubleshooting process. Presidio does not provide second- and third-level troubleshooting and support for these devices. This support can only be provided on equipment with an existing manufacturer's warranty or current maintenance support contract.</t>
    </r>
  </si>
  <si>
    <t>Cloud  Management - Essential</t>
  </si>
  <si>
    <t xml:space="preserve"> Managed VM Cloud- Service Transition Fee-Onboarding</t>
  </si>
  <si>
    <t>Managed VM Cloud - Essential Service
**Requires MSCLDVM-STM</t>
  </si>
  <si>
    <t>Managed  VM Cloud - Reactive Service</t>
  </si>
  <si>
    <t>Managed VM Cloud - Select Service
**Requires MSCLDVM-STM</t>
  </si>
  <si>
    <t>Rubrik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</si>
</sst>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s>
  <fonts count="44">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u/>
      <sz val="11"/>
      <color theme="1"/>
      <name val="Calibri"/>
      <family val="2"/>
      <scheme val="minor"/>
    </font>
    <font>
      <sz val="8"/>
      <name val="Calibri"/>
      <family val="2"/>
      <scheme val="minor"/>
    </font>
    <font>
      <b/>
      <u/>
      <sz val="12"/>
      <name val="Calibri"/>
      <family val="2"/>
      <scheme val="minor"/>
    </font>
    <font>
      <b/>
      <sz val="16"/>
      <color theme="0"/>
      <name val="Calibri"/>
      <family val="2"/>
      <scheme val="minor"/>
    </font>
    <font>
      <sz val="12"/>
      <color rgb="FFC00000"/>
      <name val="Calibri"/>
      <family val="2"/>
      <scheme val="minor"/>
    </font>
    <font>
      <b/>
      <sz val="12"/>
      <color theme="0"/>
      <name val="Calibri"/>
      <family val="2"/>
      <scheme val="minor"/>
    </font>
    <font>
      <sz val="12"/>
      <color rgb="FF000000"/>
      <name val="Calibri"/>
      <family val="2"/>
    </font>
    <font>
      <b/>
      <sz val="12"/>
      <color rgb="FFC00000"/>
      <name val="Calibri"/>
      <family val="2"/>
      <scheme val="minor"/>
    </font>
    <font>
      <sz val="10"/>
      <name val="Arial"/>
      <family val="2"/>
    </font>
    <font>
      <sz val="8"/>
      <name val="Arial"/>
      <family val="2"/>
    </font>
    <font>
      <u/>
      <sz val="10"/>
      <color indexed="12"/>
      <name val="Arial"/>
      <family val="2"/>
    </font>
    <font>
      <b/>
      <i/>
      <sz val="16"/>
      <name val="Helv"/>
      <family val="2"/>
    </font>
    <font>
      <sz val="11"/>
      <color theme="1"/>
      <name val="Calibri"/>
      <family val="3"/>
      <charset val="128"/>
      <scheme val="minor"/>
    </font>
    <font>
      <sz val="10"/>
      <name val="Calibri"/>
      <family val="2"/>
    </font>
    <font>
      <b/>
      <sz val="10"/>
      <name val="Calibri"/>
      <family val="2"/>
    </font>
    <font>
      <b/>
      <sz val="10"/>
      <name val="Calibri"/>
      <family val="2"/>
      <scheme val="minor"/>
    </font>
    <font>
      <sz val="10"/>
      <name val="Calibri"/>
      <family val="2"/>
      <scheme val="minor"/>
    </font>
    <font>
      <b/>
      <sz val="11"/>
      <name val="Arial"/>
      <family val="2"/>
    </font>
    <font>
      <u/>
      <sz val="10"/>
      <name val="Calibri"/>
      <family val="2"/>
      <scheme val="minor"/>
    </font>
    <font>
      <sz val="12"/>
      <color theme="1"/>
      <name val="Arial"/>
      <family val="2"/>
    </font>
    <font>
      <sz val="12"/>
      <color rgb="FFFF0000"/>
      <name val="Calibri"/>
      <family val="2"/>
      <scheme val="minor"/>
    </font>
    <font>
      <sz val="12"/>
      <name val="Calibri"/>
      <family val="2"/>
      <scheme val="minor"/>
    </font>
    <font>
      <b/>
      <u val="singleAccounting"/>
      <sz val="12"/>
      <color theme="1"/>
      <name val="Calibri"/>
      <family val="2"/>
      <scheme val="minor"/>
    </font>
    <font>
      <sz val="10"/>
      <color theme="0"/>
      <name val="Arial"/>
      <family val="2"/>
    </font>
    <font>
      <b/>
      <sz val="12"/>
      <color theme="1"/>
      <name val="Calibri"/>
      <family val="2"/>
    </font>
    <font>
      <b/>
      <sz val="12"/>
      <color rgb="FF000000"/>
      <name val="Calibri"/>
      <family val="2"/>
      <scheme val="minor"/>
    </font>
    <font>
      <b/>
      <u/>
      <sz val="12"/>
      <color rgb="FF000000"/>
      <name val="Calibri"/>
      <family val="2"/>
      <scheme val="minor"/>
    </font>
    <font>
      <b/>
      <sz val="16"/>
      <color theme="0"/>
      <name val="Arial"/>
      <family val="2"/>
    </font>
    <font>
      <b/>
      <sz val="16"/>
      <color theme="1"/>
      <name val="Calibri"/>
      <family val="2"/>
      <scheme val="minor"/>
    </font>
    <font>
      <sz val="12"/>
      <name val="Calibri (Body)"/>
    </font>
    <font>
      <b/>
      <sz val="12"/>
      <name val="Calibri (Body)"/>
    </font>
    <font>
      <sz val="12"/>
      <color theme="1"/>
      <name val="Calibri (Body)"/>
    </font>
    <font>
      <b/>
      <sz val="12"/>
      <color rgb="FFFF0000"/>
      <name val="Calibri (Body)"/>
    </font>
    <font>
      <b/>
      <sz val="12"/>
      <color rgb="FFFFFFFF"/>
      <name val="Arial"/>
      <family val="2"/>
    </font>
    <font>
      <sz val="12"/>
      <color rgb="FF2E2E2E"/>
      <name val="Arial"/>
      <family val="2"/>
    </font>
    <font>
      <sz val="12"/>
      <color rgb="FFFF0000"/>
      <name val="Arial"/>
      <family val="2"/>
    </font>
    <font>
      <sz val="12"/>
      <color rgb="FF000000"/>
      <name val="Arial"/>
      <family val="2"/>
    </font>
    <font>
      <b/>
      <sz val="12"/>
      <color rgb="FFFF0000"/>
      <name val="Arial"/>
      <family val="2"/>
    </font>
    <font>
      <b/>
      <sz val="12"/>
      <color rgb="FF00000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2"/>
        <bgColor indexed="64"/>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FFFFF"/>
        <bgColor indexed="64"/>
      </patternFill>
    </fill>
    <fill>
      <patternFill patternType="solid">
        <fgColor rgb="FFEEEEEE"/>
        <bgColor indexed="64"/>
      </patternFill>
    </fill>
    <fill>
      <patternFill patternType="solid">
        <fgColor theme="1" tint="0.499984740745262"/>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FFFF00"/>
        <bgColor indexed="64"/>
      </patternFill>
    </fill>
  </fills>
  <borders count="77">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diagonal/>
    </border>
    <border>
      <left style="thin">
        <color auto="1"/>
      </left>
      <right style="thin">
        <color auto="1"/>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thin">
        <color auto="1"/>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thin">
        <color rgb="FF000000"/>
      </left>
      <right style="thin">
        <color rgb="FF000000"/>
      </right>
      <top style="thin">
        <color rgb="FF000000"/>
      </top>
      <bottom style="thin">
        <color rgb="FF000000"/>
      </bottom>
      <diagonal/>
    </border>
    <border>
      <left style="medium">
        <color indexed="64"/>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theme="1"/>
      </left>
      <right style="medium">
        <color theme="1"/>
      </right>
      <top/>
      <bottom style="medium">
        <color theme="1"/>
      </bottom>
      <diagonal/>
    </border>
    <border>
      <left style="medium">
        <color theme="1"/>
      </left>
      <right style="medium">
        <color theme="1"/>
      </right>
      <top/>
      <bottom/>
      <diagonal/>
    </border>
    <border>
      <left style="medium">
        <color indexed="64"/>
      </left>
      <right style="medium">
        <color theme="1"/>
      </right>
      <top style="medium">
        <color indexed="64"/>
      </top>
      <bottom style="medium">
        <color indexed="64"/>
      </bottom>
      <diagonal/>
    </border>
    <border>
      <left style="medium">
        <color theme="1"/>
      </left>
      <right style="medium">
        <color theme="1"/>
      </right>
      <top style="medium">
        <color indexed="64"/>
      </top>
      <bottom style="medium">
        <color indexed="64"/>
      </bottom>
      <diagonal/>
    </border>
    <border>
      <left style="medium">
        <color theme="1"/>
      </left>
      <right style="medium">
        <color indexed="64"/>
      </right>
      <top style="medium">
        <color indexed="64"/>
      </top>
      <bottom style="medium">
        <color indexed="64"/>
      </bottom>
      <diagonal/>
    </border>
  </borders>
  <cellStyleXfs count="19">
    <xf numFmtId="0" fontId="0" fillId="0" borderId="0"/>
    <xf numFmtId="44" fontId="2" fillId="0" borderId="0" applyFont="0" applyFill="0" applyBorder="0" applyAlignment="0" applyProtection="0"/>
    <xf numFmtId="0" fontId="13" fillId="0" borderId="0"/>
    <xf numFmtId="38" fontId="14" fillId="7" borderId="0" applyNumberFormat="0" applyBorder="0" applyAlignment="0" applyProtection="0"/>
    <xf numFmtId="0" fontId="15" fillId="0" borderId="0" applyNumberFormat="0" applyFill="0" applyBorder="0" applyAlignment="0" applyProtection="0">
      <alignment vertical="top"/>
      <protection locked="0"/>
    </xf>
    <xf numFmtId="10" fontId="14" fillId="8" borderId="2" applyNumberFormat="0" applyBorder="0" applyAlignment="0" applyProtection="0"/>
    <xf numFmtId="1" fontId="16" fillId="0" borderId="0"/>
    <xf numFmtId="0" fontId="13" fillId="0" borderId="0"/>
    <xf numFmtId="0" fontId="17" fillId="0" borderId="0"/>
    <xf numFmtId="0" fontId="17" fillId="0" borderId="0"/>
    <xf numFmtId="0" fontId="17" fillId="0" borderId="0"/>
    <xf numFmtId="0" fontId="13" fillId="0" borderId="0"/>
    <xf numFmtId="0" fontId="13" fillId="0" borderId="0"/>
    <xf numFmtId="10"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cellStyleXfs>
  <cellXfs count="342">
    <xf numFmtId="0" fontId="0" fillId="0" borderId="0" xfId="0"/>
    <xf numFmtId="44" fontId="0" fillId="0" borderId="0" xfId="1" applyFont="1"/>
    <xf numFmtId="0" fontId="3" fillId="0" borderId="0" xfId="0" applyFont="1" applyAlignment="1">
      <alignment horizontal="center" wrapText="1"/>
    </xf>
    <xf numFmtId="0" fontId="3" fillId="0" borderId="0" xfId="0" applyFont="1" applyAlignment="1">
      <alignment horizontal="center"/>
    </xf>
    <xf numFmtId="0" fontId="0" fillId="0" borderId="2" xfId="0" applyBorder="1"/>
    <xf numFmtId="0" fontId="4" fillId="0" borderId="0" xfId="0" applyFont="1" applyAlignment="1">
      <alignment horizontal="left"/>
    </xf>
    <xf numFmtId="0" fontId="5" fillId="2" borderId="0" xfId="0" applyFont="1" applyFill="1" applyAlignment="1">
      <alignment horizontal="left"/>
    </xf>
    <xf numFmtId="164" fontId="0" fillId="0" borderId="0" xfId="1" applyNumberFormat="1" applyFont="1"/>
    <xf numFmtId="0" fontId="0" fillId="0" borderId="5" xfId="0" applyBorder="1"/>
    <xf numFmtId="0" fontId="0" fillId="0" borderId="0" xfId="0" applyAlignment="1">
      <alignment horizontal="left" vertical="center"/>
    </xf>
    <xf numFmtId="0" fontId="0" fillId="0" borderId="8" xfId="0" applyBorder="1"/>
    <xf numFmtId="0" fontId="3" fillId="4" borderId="13" xfId="0" applyFont="1" applyFill="1" applyBorder="1" applyAlignment="1">
      <alignment horizontal="center" wrapText="1"/>
    </xf>
    <xf numFmtId="0" fontId="0" fillId="0" borderId="6" xfId="0" applyBorder="1"/>
    <xf numFmtId="0" fontId="7" fillId="0" borderId="7" xfId="0" applyFont="1" applyBorder="1"/>
    <xf numFmtId="43" fontId="0" fillId="0" borderId="9" xfId="0" applyNumberFormat="1" applyBorder="1" applyAlignment="1">
      <alignment horizontal="right"/>
    </xf>
    <xf numFmtId="43" fontId="0" fillId="2" borderId="21" xfId="0" applyNumberFormat="1" applyFill="1" applyBorder="1" applyAlignment="1">
      <alignment horizontal="right"/>
    </xf>
    <xf numFmtId="0" fontId="5" fillId="0" borderId="10" xfId="0" applyFont="1" applyBorder="1"/>
    <xf numFmtId="0" fontId="5" fillId="0" borderId="11" xfId="0" applyFont="1" applyBorder="1"/>
    <xf numFmtId="0" fontId="5" fillId="0" borderId="12" xfId="0" applyFont="1" applyBorder="1" applyAlignment="1">
      <alignment horizontal="center"/>
    </xf>
    <xf numFmtId="0" fontId="5" fillId="0" borderId="0" xfId="0" applyFont="1" applyAlignment="1">
      <alignment horizontal="left"/>
    </xf>
    <xf numFmtId="0" fontId="4" fillId="5" borderId="2" xfId="0" applyFont="1" applyFill="1" applyBorder="1"/>
    <xf numFmtId="9" fontId="0" fillId="0" borderId="2" xfId="0" applyNumberFormat="1" applyBorder="1" applyAlignment="1">
      <alignment horizontal="center"/>
    </xf>
    <xf numFmtId="9" fontId="0" fillId="5" borderId="2" xfId="0" applyNumberFormat="1" applyFill="1" applyBorder="1" applyAlignment="1">
      <alignment horizontal="center"/>
    </xf>
    <xf numFmtId="0" fontId="0" fillId="5" borderId="2" xfId="0" applyFill="1" applyBorder="1"/>
    <xf numFmtId="0" fontId="3" fillId="5" borderId="2" xfId="0" applyFont="1" applyFill="1" applyBorder="1" applyAlignment="1">
      <alignment horizontal="center"/>
    </xf>
    <xf numFmtId="10" fontId="0" fillId="0" borderId="2" xfId="0" applyNumberFormat="1" applyBorder="1" applyAlignment="1">
      <alignment horizontal="center"/>
    </xf>
    <xf numFmtId="0" fontId="0" fillId="0" borderId="2" xfId="0" applyBorder="1" applyAlignment="1">
      <alignment horizontal="left"/>
    </xf>
    <xf numFmtId="0" fontId="0" fillId="0" borderId="1" xfId="0" applyBorder="1" applyAlignment="1">
      <alignment horizontal="left"/>
    </xf>
    <xf numFmtId="0" fontId="3" fillId="0" borderId="0" xfId="0" applyFont="1"/>
    <xf numFmtId="0" fontId="0" fillId="0" borderId="0" xfId="0" applyAlignment="1">
      <alignment horizontal="right"/>
    </xf>
    <xf numFmtId="0" fontId="0" fillId="0" borderId="0" xfId="0" applyAlignment="1">
      <alignment horizontal="left"/>
    </xf>
    <xf numFmtId="43" fontId="0" fillId="0" borderId="0" xfId="0" applyNumberFormat="1" applyAlignment="1">
      <alignment horizontal="right"/>
    </xf>
    <xf numFmtId="0" fontId="0" fillId="0" borderId="26" xfId="0" applyBorder="1" applyAlignment="1">
      <alignment horizontal="left"/>
    </xf>
    <xf numFmtId="0" fontId="11" fillId="6" borderId="0" xfId="0" applyFont="1" applyFill="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7" xfId="0" applyBorder="1"/>
    <xf numFmtId="0" fontId="0" fillId="0" borderId="9" xfId="0" applyBorder="1"/>
    <xf numFmtId="0" fontId="0" fillId="0" borderId="12" xfId="0" applyBorder="1"/>
    <xf numFmtId="0" fontId="0" fillId="0" borderId="32" xfId="0" applyBorder="1"/>
    <xf numFmtId="0" fontId="4" fillId="4" borderId="8" xfId="0" applyFont="1" applyFill="1" applyBorder="1" applyAlignment="1">
      <alignment wrapText="1"/>
    </xf>
    <xf numFmtId="0" fontId="0" fillId="6" borderId="2" xfId="0" applyFill="1" applyBorder="1"/>
    <xf numFmtId="0" fontId="0" fillId="0" borderId="34" xfId="0" applyBorder="1"/>
    <xf numFmtId="0" fontId="4" fillId="4" borderId="4" xfId="0" applyFont="1" applyFill="1" applyBorder="1" applyAlignment="1">
      <alignment wrapText="1"/>
    </xf>
    <xf numFmtId="0" fontId="0" fillId="0" borderId="35" xfId="0" applyBorder="1"/>
    <xf numFmtId="0" fontId="0" fillId="0" borderId="36" xfId="0" applyBorder="1"/>
    <xf numFmtId="0" fontId="0" fillId="0" borderId="37" xfId="0" applyBorder="1"/>
    <xf numFmtId="0" fontId="0" fillId="6" borderId="0" xfId="0" applyFill="1"/>
    <xf numFmtId="0" fontId="0" fillId="0" borderId="41" xfId="0" applyBorder="1"/>
    <xf numFmtId="0" fontId="11" fillId="6" borderId="40" xfId="0" applyFont="1" applyFill="1" applyBorder="1" applyAlignment="1">
      <alignment vertical="center"/>
    </xf>
    <xf numFmtId="0" fontId="4" fillId="4" borderId="3" xfId="0" applyFont="1" applyFill="1" applyBorder="1" applyAlignment="1">
      <alignment horizontal="center" wrapText="1"/>
    </xf>
    <xf numFmtId="0" fontId="0" fillId="0" borderId="6" xfId="0" applyBorder="1" applyAlignment="1">
      <alignment vertical="center"/>
    </xf>
    <xf numFmtId="0" fontId="11" fillId="6" borderId="11" xfId="0" applyFont="1" applyFill="1" applyBorder="1" applyAlignment="1">
      <alignment vertical="center"/>
    </xf>
    <xf numFmtId="0" fontId="4" fillId="4" borderId="42" xfId="0" applyFont="1" applyFill="1" applyBorder="1" applyAlignment="1">
      <alignment wrapText="1"/>
    </xf>
    <xf numFmtId="0" fontId="8" fillId="3" borderId="10" xfId="0" applyFont="1" applyFill="1" applyBorder="1"/>
    <xf numFmtId="0" fontId="8" fillId="3" borderId="11" xfId="0" applyFont="1" applyFill="1" applyBorder="1"/>
    <xf numFmtId="0" fontId="18" fillId="0" borderId="0" xfId="17" applyFont="1" applyAlignment="1">
      <alignment horizontal="left" vertical="center"/>
    </xf>
    <xf numFmtId="164" fontId="19" fillId="0" borderId="0" xfId="17" applyNumberFormat="1" applyFont="1" applyAlignment="1">
      <alignment horizontal="center" vertical="center"/>
    </xf>
    <xf numFmtId="164" fontId="19" fillId="0" borderId="43" xfId="17" applyNumberFormat="1" applyFont="1" applyBorder="1" applyAlignment="1">
      <alignment horizontal="center" vertical="center"/>
    </xf>
    <xf numFmtId="0" fontId="18" fillId="0" borderId="43" xfId="17" applyFont="1" applyBorder="1" applyAlignment="1">
      <alignment horizontal="left" vertical="center" wrapText="1"/>
    </xf>
    <xf numFmtId="0" fontId="18" fillId="0" borderId="44" xfId="17" applyFont="1" applyBorder="1" applyAlignment="1">
      <alignment horizontal="left" vertical="center" wrapText="1"/>
    </xf>
    <xf numFmtId="164" fontId="19" fillId="0" borderId="44" xfId="17" applyNumberFormat="1" applyFont="1" applyBorder="1" applyAlignment="1">
      <alignment horizontal="center" vertical="center"/>
    </xf>
    <xf numFmtId="0" fontId="18" fillId="0" borderId="38" xfId="17" applyFont="1" applyBorder="1" applyAlignment="1">
      <alignment horizontal="left" vertical="center"/>
    </xf>
    <xf numFmtId="0" fontId="18" fillId="0" borderId="38" xfId="17" applyFont="1" applyBorder="1" applyAlignment="1">
      <alignment horizontal="left" vertical="center" wrapText="1"/>
    </xf>
    <xf numFmtId="164" fontId="19" fillId="0" borderId="38" xfId="17" applyNumberFormat="1" applyFont="1" applyBorder="1" applyAlignment="1">
      <alignment horizontal="center" vertical="center"/>
    </xf>
    <xf numFmtId="164" fontId="19" fillId="0" borderId="43" xfId="16" applyNumberFormat="1" applyFont="1" applyBorder="1" applyAlignment="1">
      <alignment horizontal="center" vertical="center"/>
    </xf>
    <xf numFmtId="0" fontId="21" fillId="0" borderId="38" xfId="16" applyFont="1" applyBorder="1" applyAlignment="1">
      <alignment horizontal="left" vertical="center" wrapText="1"/>
    </xf>
    <xf numFmtId="6" fontId="20" fillId="0" borderId="38" xfId="16" applyNumberFormat="1" applyFont="1" applyBorder="1" applyAlignment="1">
      <alignment horizontal="center" vertical="center"/>
    </xf>
    <xf numFmtId="0" fontId="21" fillId="0" borderId="12" xfId="16" applyFont="1" applyBorder="1" applyAlignment="1">
      <alignment horizontal="left" vertical="center" wrapText="1"/>
    </xf>
    <xf numFmtId="8" fontId="20" fillId="0" borderId="38" xfId="16" applyNumberFormat="1" applyFont="1" applyBorder="1" applyAlignment="1">
      <alignment horizontal="center" vertical="center"/>
    </xf>
    <xf numFmtId="0" fontId="21" fillId="0" borderId="0" xfId="16" applyFont="1" applyAlignment="1">
      <alignment horizontal="left" vertical="center" wrapText="1"/>
    </xf>
    <xf numFmtId="8" fontId="20" fillId="0" borderId="38" xfId="16" applyNumberFormat="1" applyFont="1" applyBorder="1" applyAlignment="1">
      <alignment horizontal="center"/>
    </xf>
    <xf numFmtId="0" fontId="21" fillId="0" borderId="38" xfId="16" applyFont="1" applyBorder="1" applyAlignment="1">
      <alignment horizontal="left" vertical="center"/>
    </xf>
    <xf numFmtId="0" fontId="18" fillId="0" borderId="0" xfId="17" applyFont="1" applyAlignment="1">
      <alignment horizontal="left" vertical="center" wrapText="1"/>
    </xf>
    <xf numFmtId="44" fontId="0" fillId="2" borderId="18" xfId="1" applyFont="1" applyFill="1" applyBorder="1" applyAlignment="1">
      <alignment horizontal="right"/>
    </xf>
    <xf numFmtId="44" fontId="0" fillId="2" borderId="27" xfId="1" applyFont="1" applyFill="1" applyBorder="1" applyAlignment="1">
      <alignment horizontal="right"/>
    </xf>
    <xf numFmtId="44" fontId="0" fillId="2" borderId="20" xfId="1" applyFont="1" applyFill="1" applyBorder="1" applyAlignment="1">
      <alignment horizontal="right"/>
    </xf>
    <xf numFmtId="0" fontId="0" fillId="0" borderId="0" xfId="0" applyAlignment="1">
      <alignment horizontal="center"/>
    </xf>
    <xf numFmtId="0" fontId="24" fillId="0" borderId="0" xfId="0" applyFont="1"/>
    <xf numFmtId="0" fontId="1" fillId="0" borderId="0" xfId="0" applyFont="1"/>
    <xf numFmtId="0" fontId="25" fillId="0" borderId="0" xfId="0" applyFont="1"/>
    <xf numFmtId="0" fontId="3" fillId="13" borderId="2" xfId="0" applyFont="1" applyFill="1" applyBorder="1"/>
    <xf numFmtId="0" fontId="25" fillId="13" borderId="26" xfId="0" applyFont="1" applyFill="1" applyBorder="1" applyAlignment="1">
      <alignment horizontal="left"/>
    </xf>
    <xf numFmtId="0" fontId="25" fillId="13" borderId="1" xfId="0" applyFont="1" applyFill="1" applyBorder="1" applyAlignment="1">
      <alignment horizontal="left"/>
    </xf>
    <xf numFmtId="43" fontId="0" fillId="13" borderId="48" xfId="0" applyNumberFormat="1" applyFill="1" applyBorder="1" applyAlignment="1">
      <alignment horizontal="right"/>
    </xf>
    <xf numFmtId="44" fontId="26" fillId="13" borderId="20" xfId="1" applyFont="1" applyFill="1" applyBorder="1" applyAlignment="1">
      <alignment horizontal="right"/>
    </xf>
    <xf numFmtId="43" fontId="27" fillId="0" borderId="2" xfId="0" applyNumberFormat="1" applyFont="1" applyBorder="1" applyAlignment="1">
      <alignment horizontal="center" vertical="center"/>
    </xf>
    <xf numFmtId="0" fontId="27" fillId="0" borderId="2" xfId="0" applyFont="1" applyBorder="1" applyAlignment="1">
      <alignment horizontal="center" vertical="center"/>
    </xf>
    <xf numFmtId="44" fontId="0" fillId="13" borderId="2" xfId="1" applyFont="1" applyFill="1" applyBorder="1" applyAlignment="1">
      <alignment horizontal="right"/>
    </xf>
    <xf numFmtId="44" fontId="0" fillId="13" borderId="2" xfId="1" applyFont="1" applyFill="1" applyBorder="1"/>
    <xf numFmtId="44" fontId="27" fillId="0" borderId="2" xfId="1" applyFont="1" applyFill="1" applyBorder="1" applyAlignment="1">
      <alignment horizontal="center"/>
    </xf>
    <xf numFmtId="0" fontId="27" fillId="0" borderId="2" xfId="0" applyFont="1" applyBorder="1" applyAlignment="1">
      <alignment horizontal="center"/>
    </xf>
    <xf numFmtId="44" fontId="0" fillId="0" borderId="2" xfId="1" applyFont="1" applyFill="1" applyBorder="1" applyAlignment="1">
      <alignment horizontal="right"/>
    </xf>
    <xf numFmtId="0" fontId="27" fillId="0" borderId="2" xfId="0" applyFont="1" applyBorder="1" applyAlignment="1">
      <alignment horizontal="center" vertical="top"/>
    </xf>
    <xf numFmtId="44" fontId="27" fillId="0" borderId="2" xfId="1" applyFont="1" applyFill="1" applyBorder="1" applyAlignment="1">
      <alignment horizontal="center" vertical="top"/>
    </xf>
    <xf numFmtId="44" fontId="27" fillId="0" borderId="0" xfId="1" applyFont="1" applyFill="1" applyBorder="1" applyAlignment="1">
      <alignment horizontal="center" vertical="top"/>
    </xf>
    <xf numFmtId="0" fontId="27" fillId="0" borderId="0" xfId="0" applyFont="1" applyAlignment="1">
      <alignment horizontal="center" vertical="top"/>
    </xf>
    <xf numFmtId="44" fontId="0" fillId="0" borderId="0" xfId="1" applyFont="1" applyFill="1" applyBorder="1" applyAlignment="1">
      <alignment horizontal="right"/>
    </xf>
    <xf numFmtId="44" fontId="0" fillId="0" borderId="0" xfId="1" applyFont="1" applyFill="1" applyBorder="1"/>
    <xf numFmtId="44" fontId="0" fillId="13" borderId="2" xfId="1" applyFont="1" applyFill="1" applyBorder="1" applyAlignment="1">
      <alignment horizontal="center"/>
    </xf>
    <xf numFmtId="44" fontId="0" fillId="0" borderId="0" xfId="1" applyFont="1" applyFill="1"/>
    <xf numFmtId="0" fontId="0" fillId="0" borderId="5" xfId="0" applyFill="1" applyBorder="1" applyAlignment="1">
      <alignment vertical="center"/>
    </xf>
    <xf numFmtId="0" fontId="0" fillId="0" borderId="7" xfId="0" applyFill="1" applyBorder="1" applyAlignment="1">
      <alignment vertical="center"/>
    </xf>
    <xf numFmtId="8" fontId="0" fillId="0" borderId="14" xfId="0" applyNumberFormat="1" applyFill="1" applyBorder="1" applyAlignment="1">
      <alignment horizontal="left" vertical="center"/>
    </xf>
    <xf numFmtId="164" fontId="0" fillId="0" borderId="7" xfId="1" applyNumberFormat="1" applyFont="1" applyFill="1" applyBorder="1" applyAlignment="1">
      <alignment horizontal="left" vertical="center"/>
    </xf>
    <xf numFmtId="0" fontId="0" fillId="0" borderId="0" xfId="0" applyFill="1"/>
    <xf numFmtId="0" fontId="0" fillId="0" borderId="8" xfId="0" applyFill="1" applyBorder="1" applyAlignment="1">
      <alignment vertical="center"/>
    </xf>
    <xf numFmtId="0" fontId="0" fillId="0" borderId="9" xfId="0" applyFill="1" applyBorder="1" applyAlignment="1">
      <alignment vertical="center"/>
    </xf>
    <xf numFmtId="8" fontId="0" fillId="0" borderId="15" xfId="0" applyNumberFormat="1" applyFill="1" applyBorder="1" applyAlignment="1">
      <alignment horizontal="left" vertical="center"/>
    </xf>
    <xf numFmtId="164" fontId="0" fillId="0" borderId="9" xfId="1" applyNumberFormat="1" applyFont="1" applyFill="1" applyBorder="1" applyAlignment="1">
      <alignment horizontal="left" vertical="center"/>
    </xf>
    <xf numFmtId="0" fontId="0" fillId="0" borderId="10" xfId="0" applyFill="1" applyBorder="1" applyAlignment="1">
      <alignment vertical="center"/>
    </xf>
    <xf numFmtId="0" fontId="0" fillId="0" borderId="12" xfId="0" applyFill="1" applyBorder="1" applyAlignment="1">
      <alignment vertical="center"/>
    </xf>
    <xf numFmtId="8" fontId="0" fillId="0" borderId="16" xfId="0" applyNumberFormat="1" applyFill="1" applyBorder="1" applyAlignment="1">
      <alignment horizontal="left" vertical="center"/>
    </xf>
    <xf numFmtId="164" fontId="0" fillId="0" borderId="12" xfId="1" applyNumberFormat="1" applyFont="1" applyFill="1" applyBorder="1" applyAlignment="1">
      <alignment horizontal="left" vertical="center"/>
    </xf>
    <xf numFmtId="0" fontId="0" fillId="0" borderId="32" xfId="0" applyFill="1" applyBorder="1"/>
    <xf numFmtId="0" fontId="0" fillId="0" borderId="28" xfId="0" applyFill="1" applyBorder="1"/>
    <xf numFmtId="0" fontId="0" fillId="0" borderId="29" xfId="0" applyFill="1" applyBorder="1"/>
    <xf numFmtId="0" fontId="0" fillId="0" borderId="7" xfId="0" applyFill="1" applyBorder="1"/>
    <xf numFmtId="0" fontId="0" fillId="0" borderId="41" xfId="0" applyFill="1" applyBorder="1"/>
    <xf numFmtId="0" fontId="0" fillId="0" borderId="9" xfId="0" applyFill="1" applyBorder="1"/>
    <xf numFmtId="0" fontId="0" fillId="0" borderId="40" xfId="0" applyFill="1" applyBorder="1"/>
    <xf numFmtId="0" fontId="0" fillId="0" borderId="39" xfId="0" applyFill="1" applyBorder="1"/>
    <xf numFmtId="0" fontId="0" fillId="0" borderId="11" xfId="0" applyFill="1" applyBorder="1"/>
    <xf numFmtId="0" fontId="0" fillId="0" borderId="12" xfId="0" applyFill="1" applyBorder="1"/>
    <xf numFmtId="0" fontId="0" fillId="0" borderId="6" xfId="0" applyFill="1" applyBorder="1"/>
    <xf numFmtId="0" fontId="9" fillId="0" borderId="0" xfId="0" applyFont="1" applyFill="1"/>
    <xf numFmtId="0" fontId="0" fillId="0" borderId="2" xfId="0" applyFill="1" applyBorder="1"/>
    <xf numFmtId="0" fontId="1" fillId="0" borderId="2" xfId="0" applyFont="1" applyFill="1" applyBorder="1"/>
    <xf numFmtId="0" fontId="0" fillId="0" borderId="26" xfId="0" applyFont="1" applyBorder="1" applyAlignment="1">
      <alignment horizontal="left"/>
    </xf>
    <xf numFmtId="0" fontId="0" fillId="0" borderId="1" xfId="0" applyFont="1" applyBorder="1" applyAlignment="1">
      <alignment horizontal="left"/>
    </xf>
    <xf numFmtId="0" fontId="11" fillId="0" borderId="41" xfId="0" applyFont="1" applyFill="1" applyBorder="1" applyAlignment="1">
      <alignment vertical="center"/>
    </xf>
    <xf numFmtId="0" fontId="11" fillId="0" borderId="40" xfId="0" applyFont="1" applyFill="1" applyBorder="1" applyAlignment="1">
      <alignment vertical="center"/>
    </xf>
    <xf numFmtId="0" fontId="11" fillId="0" borderId="8" xfId="0" applyFont="1" applyFill="1" applyBorder="1" applyAlignment="1">
      <alignment vertical="center"/>
    </xf>
    <xf numFmtId="0" fontId="11" fillId="0" borderId="10" xfId="0" applyFont="1" applyFill="1" applyBorder="1" applyAlignment="1">
      <alignment vertical="center"/>
    </xf>
    <xf numFmtId="0" fontId="3" fillId="14" borderId="38" xfId="0" applyFont="1" applyFill="1" applyBorder="1" applyAlignment="1">
      <alignment horizontal="center" vertical="center" wrapText="1"/>
    </xf>
    <xf numFmtId="0" fontId="3" fillId="14" borderId="4" xfId="0" applyFont="1" applyFill="1" applyBorder="1" applyAlignment="1">
      <alignment horizontal="center" vertical="center" wrapText="1"/>
    </xf>
    <xf numFmtId="0" fontId="4" fillId="4" borderId="38" xfId="0" applyFont="1" applyFill="1" applyBorder="1" applyAlignment="1">
      <alignment horizontal="center" wrapText="1"/>
    </xf>
    <xf numFmtId="0" fontId="3" fillId="4" borderId="14" xfId="0" applyFont="1" applyFill="1" applyBorder="1" applyAlignment="1">
      <alignment horizontal="center" wrapText="1"/>
    </xf>
    <xf numFmtId="0" fontId="3" fillId="4" borderId="35" xfId="0" applyFont="1" applyFill="1" applyBorder="1" applyAlignment="1">
      <alignment horizontal="center" wrapText="1"/>
    </xf>
    <xf numFmtId="0" fontId="22" fillId="3" borderId="0" xfId="15" applyFont="1" applyFill="1" applyAlignment="1">
      <alignment horizontal="center" vertical="center"/>
    </xf>
    <xf numFmtId="0" fontId="8" fillId="0" borderId="0" xfId="0" applyFont="1" applyFill="1" applyBorder="1" applyAlignment="1">
      <alignment horizontal="center"/>
    </xf>
    <xf numFmtId="0" fontId="4" fillId="0" borderId="36" xfId="0" applyFont="1" applyFill="1" applyBorder="1" applyAlignment="1">
      <alignment horizontal="center" wrapText="1"/>
    </xf>
    <xf numFmtId="0" fontId="11" fillId="6" borderId="31" xfId="0" applyFont="1" applyFill="1" applyBorder="1" applyAlignment="1">
      <alignment horizontal="left" vertical="center"/>
    </xf>
    <xf numFmtId="0" fontId="0" fillId="0" borderId="37" xfId="0" applyBorder="1" applyAlignment="1">
      <alignment horizontal="left"/>
    </xf>
    <xf numFmtId="0" fontId="0" fillId="0" borderId="2" xfId="0" applyFont="1" applyFill="1" applyBorder="1"/>
    <xf numFmtId="0" fontId="30" fillId="0" borderId="0" xfId="0" applyFont="1"/>
    <xf numFmtId="0" fontId="1" fillId="0" borderId="28" xfId="0" applyFont="1" applyFill="1" applyBorder="1"/>
    <xf numFmtId="0" fontId="4" fillId="4" borderId="52" xfId="0" applyFont="1" applyFill="1" applyBorder="1" applyAlignment="1">
      <alignment wrapText="1"/>
    </xf>
    <xf numFmtId="0" fontId="4" fillId="4" borderId="38" xfId="0" applyFont="1" applyFill="1" applyBorder="1" applyAlignment="1">
      <alignment wrapText="1"/>
    </xf>
    <xf numFmtId="0" fontId="28" fillId="3" borderId="3" xfId="2" applyFont="1" applyFill="1" applyBorder="1" applyAlignment="1">
      <alignment horizontal="left" vertical="center" wrapText="1"/>
    </xf>
    <xf numFmtId="0" fontId="28" fillId="3" borderId="4" xfId="2" applyFont="1" applyFill="1" applyBorder="1"/>
    <xf numFmtId="0" fontId="29" fillId="4" borderId="52" xfId="2" applyFont="1" applyFill="1" applyBorder="1"/>
    <xf numFmtId="0" fontId="29" fillId="4" borderId="53" xfId="2" applyFont="1" applyFill="1" applyBorder="1" applyAlignment="1">
      <alignment horizontal="left" vertical="center" wrapText="1"/>
    </xf>
    <xf numFmtId="0" fontId="29" fillId="4" borderId="42" xfId="2" applyFont="1" applyFill="1" applyBorder="1" applyAlignment="1">
      <alignment horizontal="center" wrapText="1"/>
    </xf>
    <xf numFmtId="0" fontId="0" fillId="0" borderId="54" xfId="0" applyBorder="1"/>
    <xf numFmtId="0" fontId="0" fillId="0" borderId="56" xfId="0" applyBorder="1" applyAlignment="1">
      <alignment horizontal="center"/>
    </xf>
    <xf numFmtId="0" fontId="0" fillId="0" borderId="57" xfId="0" applyBorder="1"/>
    <xf numFmtId="0" fontId="0" fillId="0" borderId="18" xfId="0" applyBorder="1" applyAlignment="1">
      <alignment horizontal="center"/>
    </xf>
    <xf numFmtId="0" fontId="0" fillId="0" borderId="58" xfId="0" applyBorder="1"/>
    <xf numFmtId="0" fontId="0" fillId="0" borderId="20" xfId="0" applyBorder="1" applyAlignment="1">
      <alignment horizontal="center"/>
    </xf>
    <xf numFmtId="0" fontId="4" fillId="4" borderId="52" xfId="0" applyFont="1" applyFill="1" applyBorder="1" applyAlignment="1">
      <alignment vertical="center" wrapText="1"/>
    </xf>
    <xf numFmtId="0" fontId="4" fillId="4" borderId="42" xfId="0" applyFont="1" applyFill="1" applyBorder="1" applyAlignment="1">
      <alignment horizontal="center" vertical="center" wrapText="1"/>
    </xf>
    <xf numFmtId="0" fontId="8" fillId="3" borderId="13" xfId="0" applyFont="1" applyFill="1" applyBorder="1"/>
    <xf numFmtId="0" fontId="8" fillId="3" borderId="3" xfId="0" applyFont="1" applyFill="1" applyBorder="1"/>
    <xf numFmtId="0" fontId="8" fillId="3" borderId="4" xfId="0" applyFont="1" applyFill="1" applyBorder="1"/>
    <xf numFmtId="0" fontId="4" fillId="4" borderId="3" xfId="0" applyFont="1" applyFill="1" applyBorder="1" applyAlignment="1">
      <alignment horizontal="left" wrapText="1"/>
    </xf>
    <xf numFmtId="0" fontId="4" fillId="4" borderId="4" xfId="0" applyFont="1" applyFill="1" applyBorder="1" applyAlignment="1">
      <alignment horizontal="left" wrapText="1"/>
    </xf>
    <xf numFmtId="0" fontId="0" fillId="0" borderId="46" xfId="0" applyBorder="1"/>
    <xf numFmtId="0" fontId="4" fillId="13" borderId="48" xfId="0" applyFont="1" applyFill="1" applyBorder="1"/>
    <xf numFmtId="0" fontId="0" fillId="0" borderId="48" xfId="0" applyFill="1" applyBorder="1"/>
    <xf numFmtId="0" fontId="4" fillId="13" borderId="52" xfId="0" applyFont="1" applyFill="1" applyBorder="1"/>
    <xf numFmtId="0" fontId="3" fillId="13" borderId="51" xfId="0" applyFont="1" applyFill="1" applyBorder="1" applyAlignment="1">
      <alignment horizontal="center" vertical="center"/>
    </xf>
    <xf numFmtId="0" fontId="3" fillId="13" borderId="47" xfId="0" applyFont="1" applyFill="1" applyBorder="1" applyAlignment="1">
      <alignment horizontal="center" vertical="center"/>
    </xf>
    <xf numFmtId="0" fontId="28" fillId="3" borderId="3" xfId="17" applyFont="1" applyFill="1" applyBorder="1" applyAlignment="1">
      <alignment horizontal="left" vertical="center" wrapText="1"/>
    </xf>
    <xf numFmtId="0" fontId="28" fillId="3" borderId="4" xfId="17" applyFont="1" applyFill="1" applyBorder="1"/>
    <xf numFmtId="0" fontId="19" fillId="0" borderId="72" xfId="17" applyFont="1" applyFill="1" applyBorder="1" applyAlignment="1">
      <alignment horizontal="left" vertical="center" wrapText="1"/>
    </xf>
    <xf numFmtId="0" fontId="18" fillId="0" borderId="73" xfId="17" applyFont="1" applyBorder="1" applyAlignment="1">
      <alignment horizontal="left" vertical="center" wrapText="1"/>
    </xf>
    <xf numFmtId="164" fontId="19" fillId="0" borderId="72" xfId="17" applyNumberFormat="1" applyFont="1" applyBorder="1" applyAlignment="1">
      <alignment horizontal="center" vertical="center"/>
    </xf>
    <xf numFmtId="0" fontId="29" fillId="4" borderId="74" xfId="17" applyFont="1" applyFill="1" applyBorder="1" applyAlignment="1">
      <alignment vertical="center"/>
    </xf>
    <xf numFmtId="0" fontId="29" fillId="4" borderId="75" xfId="17" applyFont="1" applyFill="1" applyBorder="1" applyAlignment="1">
      <alignment horizontal="left" vertical="center" wrapText="1"/>
    </xf>
    <xf numFmtId="0" fontId="29" fillId="4" borderId="76" xfId="17" applyFont="1" applyFill="1" applyBorder="1" applyAlignment="1">
      <alignment horizontal="center" wrapText="1"/>
    </xf>
    <xf numFmtId="0" fontId="13" fillId="3" borderId="3" xfId="16" applyFill="1" applyBorder="1" applyAlignment="1">
      <alignment horizontal="left" vertical="center" wrapText="1"/>
    </xf>
    <xf numFmtId="0" fontId="13" fillId="3" borderId="4" xfId="16" applyFill="1" applyBorder="1"/>
    <xf numFmtId="0" fontId="29" fillId="4" borderId="74" xfId="16" applyFont="1" applyFill="1" applyBorder="1" applyAlignment="1">
      <alignment vertical="center"/>
    </xf>
    <xf numFmtId="0" fontId="29" fillId="4" borderId="75" xfId="16" applyFont="1" applyFill="1" applyBorder="1" applyAlignment="1">
      <alignment horizontal="center" vertical="center" wrapText="1"/>
    </xf>
    <xf numFmtId="0" fontId="29" fillId="4" borderId="76" xfId="16" applyFont="1" applyFill="1" applyBorder="1" applyAlignment="1">
      <alignment horizontal="center" wrapText="1"/>
    </xf>
    <xf numFmtId="0" fontId="26" fillId="0" borderId="49" xfId="0" applyFont="1" applyBorder="1" applyAlignment="1">
      <alignment horizontal="left"/>
    </xf>
    <xf numFmtId="0" fontId="26" fillId="0" borderId="34" xfId="0" applyFont="1" applyFill="1" applyBorder="1" applyAlignment="1">
      <alignment horizontal="left"/>
    </xf>
    <xf numFmtId="44" fontId="26" fillId="0" borderId="50" xfId="1" applyFont="1" applyFill="1" applyBorder="1" applyAlignment="1">
      <alignment horizontal="right"/>
    </xf>
    <xf numFmtId="44" fontId="0" fillId="0" borderId="2" xfId="1" applyFont="1" applyFill="1" applyBorder="1"/>
    <xf numFmtId="0" fontId="12" fillId="0" borderId="2" xfId="0" applyFont="1" applyBorder="1" applyAlignment="1">
      <alignment horizontal="left" wrapText="1"/>
    </xf>
    <xf numFmtId="0" fontId="12" fillId="0" borderId="0" xfId="0" applyFont="1" applyBorder="1" applyAlignment="1">
      <alignment horizontal="left" wrapText="1"/>
    </xf>
    <xf numFmtId="0" fontId="0" fillId="0" borderId="60" xfId="0" applyBorder="1" applyAlignment="1">
      <alignment horizontal="left"/>
    </xf>
    <xf numFmtId="0" fontId="32" fillId="3" borderId="13" xfId="2" applyFont="1" applyFill="1" applyBorder="1" applyAlignment="1">
      <alignment vertical="center"/>
    </xf>
    <xf numFmtId="0" fontId="33" fillId="13" borderId="13" xfId="0" applyFont="1" applyFill="1" applyBorder="1" applyAlignment="1">
      <alignment horizontal="left"/>
    </xf>
    <xf numFmtId="0" fontId="34" fillId="0" borderId="54" xfId="2" applyFont="1" applyBorder="1" applyAlignment="1">
      <alignment horizontal="left" vertical="center" wrapText="1"/>
    </xf>
    <xf numFmtId="0" fontId="34" fillId="0" borderId="55" xfId="2" applyFont="1" applyBorder="1" applyAlignment="1">
      <alignment horizontal="left" vertical="center" wrapText="1"/>
    </xf>
    <xf numFmtId="164" fontId="35" fillId="0" borderId="56" xfId="14" applyNumberFormat="1" applyFont="1" applyBorder="1" applyAlignment="1">
      <alignment horizontal="center" vertical="center"/>
    </xf>
    <xf numFmtId="0" fontId="34" fillId="0" borderId="57" xfId="2" applyFont="1" applyBorder="1" applyAlignment="1">
      <alignment horizontal="left" vertical="center" wrapText="1"/>
    </xf>
    <xf numFmtId="0" fontId="34" fillId="0" borderId="2" xfId="2" applyFont="1" applyBorder="1" applyAlignment="1">
      <alignment horizontal="left" vertical="center" wrapText="1"/>
    </xf>
    <xf numFmtId="164" fontId="35" fillId="0" borderId="18" xfId="14" applyNumberFormat="1" applyFont="1" applyBorder="1" applyAlignment="1">
      <alignment horizontal="center" vertical="center"/>
    </xf>
    <xf numFmtId="164" fontId="35" fillId="0" borderId="18" xfId="14" applyNumberFormat="1" applyFont="1" applyBorder="1" applyAlignment="1">
      <alignment horizontal="center"/>
    </xf>
    <xf numFmtId="0" fontId="34" fillId="0" borderId="58" xfId="2" applyFont="1" applyBorder="1" applyAlignment="1">
      <alignment horizontal="left" vertical="center" wrapText="1"/>
    </xf>
    <xf numFmtId="0" fontId="34" fillId="0" borderId="59" xfId="2" applyFont="1" applyBorder="1" applyAlignment="1">
      <alignment horizontal="left" vertical="center" wrapText="1"/>
    </xf>
    <xf numFmtId="164" fontId="35" fillId="0" borderId="20" xfId="14" applyNumberFormat="1" applyFont="1" applyBorder="1" applyAlignment="1">
      <alignment horizontal="center"/>
    </xf>
    <xf numFmtId="0" fontId="36" fillId="0" borderId="0" xfId="0" applyFont="1"/>
    <xf numFmtId="0" fontId="37" fillId="0" borderId="0" xfId="2" applyFont="1" applyAlignment="1">
      <alignment horizontal="left" vertical="center" wrapText="1"/>
    </xf>
    <xf numFmtId="0" fontId="38" fillId="11" borderId="0" xfId="0" applyFont="1" applyFill="1" applyAlignment="1">
      <alignment horizontal="left" vertical="center" wrapText="1"/>
    </xf>
    <xf numFmtId="0" fontId="38" fillId="11" borderId="0" xfId="0" applyFont="1" applyFill="1" applyAlignment="1">
      <alignment horizontal="center" vertical="center" wrapText="1"/>
    </xf>
    <xf numFmtId="0" fontId="0" fillId="0" borderId="0" xfId="0" applyFont="1"/>
    <xf numFmtId="0" fontId="39" fillId="10" borderId="0" xfId="0" applyFont="1" applyFill="1" applyAlignment="1">
      <alignment horizontal="left" vertical="center" wrapText="1"/>
    </xf>
    <xf numFmtId="8" fontId="39" fillId="10" borderId="0" xfId="0" applyNumberFormat="1" applyFont="1" applyFill="1" applyAlignment="1">
      <alignment horizontal="center" vertical="center" wrapText="1"/>
    </xf>
    <xf numFmtId="8" fontId="24" fillId="10" borderId="0" xfId="0" applyNumberFormat="1" applyFont="1" applyFill="1" applyAlignment="1">
      <alignment horizontal="center" vertical="center" wrapText="1"/>
    </xf>
    <xf numFmtId="0" fontId="39" fillId="10" borderId="0" xfId="0" applyFont="1" applyFill="1" applyAlignment="1">
      <alignment horizontal="center" vertical="center" wrapText="1"/>
    </xf>
    <xf numFmtId="0" fontId="39" fillId="9" borderId="0" xfId="0" applyFont="1" applyFill="1" applyAlignment="1">
      <alignment horizontal="left" vertical="center" wrapText="1"/>
    </xf>
    <xf numFmtId="8" fontId="39" fillId="9" borderId="0" xfId="0" applyNumberFormat="1" applyFont="1" applyFill="1" applyAlignment="1">
      <alignment horizontal="center" vertical="center" wrapText="1"/>
    </xf>
    <xf numFmtId="8" fontId="24" fillId="9" borderId="0" xfId="0" applyNumberFormat="1" applyFont="1" applyFill="1" applyAlignment="1">
      <alignment horizontal="center" vertical="center" wrapText="1"/>
    </xf>
    <xf numFmtId="0" fontId="39" fillId="9" borderId="0" xfId="0" applyFont="1" applyFill="1" applyAlignment="1">
      <alignment horizontal="center" vertical="center" wrapText="1"/>
    </xf>
    <xf numFmtId="0" fontId="39" fillId="12" borderId="0" xfId="0" applyFont="1" applyFill="1" applyAlignment="1">
      <alignment wrapText="1"/>
    </xf>
    <xf numFmtId="0" fontId="24" fillId="10" borderId="0" xfId="0" applyFont="1" applyFill="1" applyAlignment="1">
      <alignment horizontal="left" vertical="center" wrapText="1"/>
    </xf>
    <xf numFmtId="0" fontId="40" fillId="10" borderId="0" xfId="0" applyFont="1" applyFill="1" applyAlignment="1">
      <alignment horizontal="left" vertical="center" wrapText="1"/>
    </xf>
    <xf numFmtId="0" fontId="24" fillId="9" borderId="0" xfId="0" applyFont="1" applyFill="1" applyAlignment="1">
      <alignment horizontal="left" vertical="center" wrapText="1"/>
    </xf>
    <xf numFmtId="0" fontId="40" fillId="9" borderId="0" xfId="0" applyFont="1" applyFill="1" applyAlignment="1">
      <alignment horizontal="left" vertical="center" wrapText="1"/>
    </xf>
    <xf numFmtId="0" fontId="41" fillId="9" borderId="0" xfId="0" applyFont="1" applyFill="1" applyAlignment="1">
      <alignment horizontal="left" vertical="center" wrapText="1"/>
    </xf>
    <xf numFmtId="0" fontId="43" fillId="0" borderId="0" xfId="0" applyFont="1" applyAlignment="1">
      <alignment horizontal="left" wrapText="1"/>
    </xf>
    <xf numFmtId="0" fontId="0" fillId="0" borderId="0" xfId="0" applyFont="1" applyAlignment="1">
      <alignment horizontal="center"/>
    </xf>
    <xf numFmtId="0" fontId="33" fillId="0" borderId="0" xfId="0" applyFont="1"/>
    <xf numFmtId="0" fontId="38" fillId="3" borderId="69" xfId="0" applyFont="1" applyFill="1" applyBorder="1" applyAlignment="1">
      <alignment wrapText="1" readingOrder="1"/>
    </xf>
    <xf numFmtId="0" fontId="38" fillId="3" borderId="70" xfId="0" applyFont="1" applyFill="1" applyBorder="1" applyAlignment="1">
      <alignment wrapText="1" readingOrder="1"/>
    </xf>
    <xf numFmtId="0" fontId="38" fillId="3" borderId="71" xfId="0" applyFont="1" applyFill="1" applyBorder="1" applyAlignment="1">
      <alignment wrapText="1" readingOrder="1"/>
    </xf>
    <xf numFmtId="0" fontId="43" fillId="0" borderId="67" xfId="0" applyFont="1" applyBorder="1" applyAlignment="1">
      <alignment wrapText="1" readingOrder="1"/>
    </xf>
    <xf numFmtId="0" fontId="43" fillId="0" borderId="68" xfId="0" applyFont="1" applyBorder="1" applyAlignment="1">
      <alignment wrapText="1" readingOrder="1"/>
    </xf>
    <xf numFmtId="0" fontId="43" fillId="0" borderId="45" xfId="0" applyFont="1" applyBorder="1" applyAlignment="1">
      <alignment wrapText="1" readingOrder="1"/>
    </xf>
    <xf numFmtId="0" fontId="43" fillId="0" borderId="62" xfId="0" applyFont="1" applyBorder="1" applyAlignment="1">
      <alignment wrapText="1" readingOrder="1"/>
    </xf>
    <xf numFmtId="0" fontId="43" fillId="0" borderId="64" xfId="0" applyFont="1" applyBorder="1" applyAlignment="1">
      <alignment wrapText="1" readingOrder="1"/>
    </xf>
    <xf numFmtId="0" fontId="43" fillId="0" borderId="65" xfId="0" applyFont="1" applyBorder="1" applyAlignment="1">
      <alignment wrapText="1" readingOrder="1"/>
    </xf>
    <xf numFmtId="0" fontId="43" fillId="0" borderId="63" xfId="0" applyFont="1" applyBorder="1" applyAlignment="1">
      <alignment vertical="center" wrapText="1" readingOrder="1"/>
    </xf>
    <xf numFmtId="0" fontId="43" fillId="0" borderId="66" xfId="0" applyFont="1" applyBorder="1" applyAlignment="1">
      <alignment vertical="center" wrapText="1" readingOrder="1"/>
    </xf>
    <xf numFmtId="0" fontId="43" fillId="0" borderId="61" xfId="0" applyFont="1" applyBorder="1" applyAlignment="1">
      <alignment vertical="center" wrapText="1" readingOrder="1"/>
    </xf>
    <xf numFmtId="0" fontId="32" fillId="3" borderId="13" xfId="17" applyFont="1" applyFill="1" applyBorder="1" applyAlignment="1">
      <alignment vertical="center"/>
    </xf>
    <xf numFmtId="0" fontId="32" fillId="3" borderId="13" xfId="16" applyFont="1" applyFill="1" applyBorder="1" applyAlignment="1">
      <alignment vertical="center"/>
    </xf>
    <xf numFmtId="0" fontId="33" fillId="13" borderId="3" xfId="0" applyFont="1" applyFill="1" applyBorder="1" applyAlignment="1">
      <alignment horizontal="left"/>
    </xf>
    <xf numFmtId="0" fontId="33" fillId="2" borderId="4" xfId="0" applyFont="1" applyFill="1" applyBorder="1" applyAlignment="1">
      <alignment horizontal="left"/>
    </xf>
    <xf numFmtId="0" fontId="0" fillId="15" borderId="60" xfId="0" applyFill="1" applyBorder="1"/>
    <xf numFmtId="0" fontId="0" fillId="15" borderId="34" xfId="0" applyFont="1" applyFill="1" applyBorder="1" applyAlignment="1">
      <alignment horizontal="left"/>
    </xf>
    <xf numFmtId="10" fontId="0" fillId="0" borderId="26" xfId="0" applyNumberFormat="1" applyBorder="1" applyAlignment="1">
      <alignment horizontal="center"/>
    </xf>
    <xf numFmtId="10" fontId="0" fillId="0" borderId="1" xfId="0" applyNumberFormat="1" applyBorder="1" applyAlignment="1">
      <alignment horizontal="center"/>
    </xf>
    <xf numFmtId="0" fontId="10" fillId="3" borderId="25" xfId="0" applyFont="1" applyFill="1" applyBorder="1" applyAlignment="1">
      <alignment horizontal="center"/>
    </xf>
    <xf numFmtId="0" fontId="3" fillId="5" borderId="2" xfId="0" applyFont="1" applyFill="1" applyBorder="1" applyAlignment="1">
      <alignment horizontal="center"/>
    </xf>
    <xf numFmtId="0" fontId="0" fillId="0" borderId="26" xfId="0" applyBorder="1" applyAlignment="1">
      <alignment horizontal="left"/>
    </xf>
    <xf numFmtId="0" fontId="0" fillId="0" borderId="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17" xfId="0" applyBorder="1" applyAlignment="1">
      <alignment horizontal="left"/>
    </xf>
    <xf numFmtId="0" fontId="0" fillId="0" borderId="19" xfId="0" applyBorder="1" applyAlignment="1">
      <alignment horizontal="left"/>
    </xf>
    <xf numFmtId="0" fontId="0" fillId="0" borderId="24" xfId="0" applyBorder="1" applyAlignment="1">
      <alignment horizontal="left"/>
    </xf>
    <xf numFmtId="0" fontId="8" fillId="3" borderId="13"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4" fillId="4" borderId="30" xfId="0" applyFont="1" applyFill="1" applyBorder="1" applyAlignment="1">
      <alignment horizontal="center" wrapText="1"/>
    </xf>
    <xf numFmtId="0" fontId="4" fillId="4" borderId="3" xfId="0" applyFont="1" applyFill="1" applyBorder="1" applyAlignment="1">
      <alignment horizontal="center" wrapText="1"/>
    </xf>
    <xf numFmtId="9" fontId="0" fillId="0" borderId="26" xfId="0" applyNumberFormat="1" applyBorder="1" applyAlignment="1">
      <alignment horizontal="left"/>
    </xf>
    <xf numFmtId="9" fontId="0" fillId="0" borderId="1" xfId="0" applyNumberFormat="1" applyBorder="1" applyAlignment="1">
      <alignment horizontal="left"/>
    </xf>
    <xf numFmtId="9" fontId="0" fillId="0" borderId="26" xfId="0" applyNumberFormat="1" applyFill="1" applyBorder="1" applyAlignment="1">
      <alignment horizontal="left"/>
    </xf>
    <xf numFmtId="0" fontId="0" fillId="0" borderId="1" xfId="0" applyFill="1" applyBorder="1" applyAlignment="1">
      <alignment horizontal="left"/>
    </xf>
    <xf numFmtId="9" fontId="0" fillId="0" borderId="26" xfId="0" applyNumberFormat="1" applyBorder="1" applyAlignment="1">
      <alignment horizontal="left" wrapText="1"/>
    </xf>
    <xf numFmtId="0" fontId="0" fillId="0" borderId="1" xfId="0" applyBorder="1" applyAlignment="1">
      <alignment horizontal="left" wrapText="1"/>
    </xf>
    <xf numFmtId="0" fontId="0" fillId="0" borderId="26" xfId="0" applyFont="1" applyBorder="1" applyAlignment="1">
      <alignment horizontal="left"/>
    </xf>
    <xf numFmtId="0" fontId="0" fillId="0" borderId="1" xfId="0" applyFont="1" applyBorder="1" applyAlignment="1">
      <alignment horizontal="left"/>
    </xf>
    <xf numFmtId="10" fontId="0" fillId="0" borderId="26" xfId="0" applyNumberFormat="1" applyBorder="1" applyAlignment="1">
      <alignment horizontal="left"/>
    </xf>
    <xf numFmtId="0" fontId="9" fillId="0" borderId="26" xfId="0" applyFont="1" applyFill="1" applyBorder="1" applyAlignment="1">
      <alignment horizontal="left"/>
    </xf>
    <xf numFmtId="0" fontId="9" fillId="0" borderId="1" xfId="0" applyFont="1" applyFill="1" applyBorder="1" applyAlignment="1">
      <alignment horizontal="left"/>
    </xf>
    <xf numFmtId="9" fontId="9" fillId="0" borderId="26" xfId="0" applyNumberFormat="1" applyFont="1" applyFill="1" applyBorder="1" applyAlignment="1">
      <alignment horizontal="left"/>
    </xf>
    <xf numFmtId="9" fontId="9" fillId="0" borderId="1" xfId="0" applyNumberFormat="1" applyFont="1" applyFill="1" applyBorder="1" applyAlignment="1">
      <alignment horizontal="left"/>
    </xf>
    <xf numFmtId="0" fontId="8" fillId="3" borderId="13"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0" fillId="0" borderId="26" xfId="0" applyFill="1" applyBorder="1" applyAlignment="1">
      <alignment horizontal="left"/>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3" fillId="13" borderId="53" xfId="0" applyFont="1" applyFill="1" applyBorder="1" applyAlignment="1">
      <alignment horizontal="center"/>
    </xf>
    <xf numFmtId="0" fontId="3" fillId="13" borderId="42" xfId="0" applyFont="1" applyFill="1" applyBorder="1" applyAlignment="1">
      <alignment horizontal="center"/>
    </xf>
    <xf numFmtId="0" fontId="0" fillId="0" borderId="51" xfId="0" applyFill="1" applyBorder="1" applyAlignment="1">
      <alignment horizontal="left"/>
    </xf>
    <xf numFmtId="0" fontId="0" fillId="0" borderId="47" xfId="0" applyFill="1" applyBorder="1" applyAlignment="1">
      <alignment horizontal="left"/>
    </xf>
    <xf numFmtId="0" fontId="12" fillId="0" borderId="2" xfId="0" applyFont="1" applyBorder="1" applyAlignment="1">
      <alignment horizontal="left"/>
    </xf>
    <xf numFmtId="0" fontId="12" fillId="0" borderId="2" xfId="0" applyFont="1" applyBorder="1" applyAlignment="1">
      <alignment horizontal="left" wrapText="1"/>
    </xf>
    <xf numFmtId="0" fontId="26" fillId="0" borderId="0" xfId="0" applyFont="1" applyBorder="1" applyAlignment="1">
      <alignment horizontal="center"/>
    </xf>
    <xf numFmtId="0" fontId="5" fillId="0" borderId="54" xfId="0" applyFont="1" applyBorder="1" applyAlignment="1">
      <alignment horizontal="left" vertical="center"/>
    </xf>
    <xf numFmtId="0" fontId="5" fillId="0" borderId="58" xfId="0" applyFont="1" applyBorder="1" applyAlignment="1">
      <alignment horizontal="left" vertical="center"/>
    </xf>
    <xf numFmtId="0" fontId="5" fillId="0" borderId="55" xfId="0" applyFont="1" applyBorder="1" applyAlignment="1">
      <alignment horizontal="left" vertical="center"/>
    </xf>
    <xf numFmtId="0" fontId="5" fillId="0" borderId="59" xfId="0" applyFont="1" applyBorder="1" applyAlignment="1">
      <alignment horizontal="left"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9" xfId="0" applyFont="1" applyBorder="1" applyAlignment="1">
      <alignment horizontal="center" vertical="center"/>
    </xf>
    <xf numFmtId="0" fontId="7" fillId="0" borderId="20" xfId="0" applyFont="1" applyBorder="1" applyAlignment="1">
      <alignment horizontal="center" vertical="center"/>
    </xf>
    <xf numFmtId="0" fontId="0" fillId="0" borderId="46" xfId="0" applyBorder="1" applyAlignment="1">
      <alignment horizontal="left"/>
    </xf>
    <xf numFmtId="0" fontId="0" fillId="0" borderId="47" xfId="0" applyBorder="1" applyAlignment="1">
      <alignment horizontal="left"/>
    </xf>
    <xf numFmtId="0" fontId="26" fillId="0" borderId="19" xfId="0" applyFont="1" applyBorder="1" applyAlignment="1">
      <alignment horizontal="left"/>
    </xf>
    <xf numFmtId="0" fontId="26" fillId="0" borderId="24" xfId="0" applyFont="1" applyBorder="1" applyAlignment="1">
      <alignment horizontal="left"/>
    </xf>
    <xf numFmtId="0" fontId="0" fillId="0" borderId="2" xfId="0" applyBorder="1" applyAlignment="1">
      <alignment horizontal="left"/>
    </xf>
    <xf numFmtId="0" fontId="0" fillId="0" borderId="0" xfId="0" applyAlignment="1">
      <alignment horizontal="center"/>
    </xf>
    <xf numFmtId="0" fontId="0" fillId="0" borderId="2" xfId="0" applyBorder="1" applyAlignment="1">
      <alignment horizontal="center"/>
    </xf>
    <xf numFmtId="0" fontId="0" fillId="0" borderId="59" xfId="0" applyBorder="1" applyAlignment="1">
      <alignment horizontal="center"/>
    </xf>
    <xf numFmtId="0" fontId="31" fillId="4" borderId="13" xfId="0" applyFont="1" applyFill="1" applyBorder="1" applyAlignment="1">
      <alignment horizontal="left" vertical="center"/>
    </xf>
    <xf numFmtId="0" fontId="31" fillId="4" borderId="3" xfId="0" applyFont="1" applyFill="1" applyBorder="1" applyAlignment="1">
      <alignment horizontal="left" vertical="center"/>
    </xf>
    <xf numFmtId="0" fontId="31" fillId="4" borderId="4" xfId="0" applyFont="1" applyFill="1" applyBorder="1" applyAlignment="1">
      <alignment horizontal="left" vertical="center"/>
    </xf>
    <xf numFmtId="0" fontId="0" fillId="0" borderId="8" xfId="0" applyFont="1" applyBorder="1" applyAlignment="1">
      <alignment horizontal="left" vertical="center"/>
    </xf>
    <xf numFmtId="0" fontId="0" fillId="0" borderId="0"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8" fillId="3" borderId="52" xfId="0" applyFont="1" applyFill="1" applyBorder="1" applyAlignment="1">
      <alignment horizontal="center"/>
    </xf>
    <xf numFmtId="0" fontId="8" fillId="3" borderId="53" xfId="0" applyFont="1" applyFill="1" applyBorder="1" applyAlignment="1">
      <alignment horizontal="center"/>
    </xf>
    <xf numFmtId="0" fontId="8" fillId="3" borderId="42" xfId="0" applyFont="1" applyFill="1" applyBorder="1" applyAlignment="1">
      <alignment horizontal="center"/>
    </xf>
    <xf numFmtId="0" fontId="4" fillId="4" borderId="53" xfId="0" applyFont="1" applyFill="1" applyBorder="1" applyAlignment="1">
      <alignment horizontal="center" vertical="center" wrapText="1"/>
    </xf>
    <xf numFmtId="0" fontId="0" fillId="0" borderId="55" xfId="0" applyBorder="1" applyAlignment="1">
      <alignment horizontal="center"/>
    </xf>
    <xf numFmtId="0" fontId="11" fillId="0" borderId="0" xfId="0" applyFont="1" applyAlignment="1">
      <alignment vertical="center" wrapText="1"/>
    </xf>
    <xf numFmtId="0" fontId="11" fillId="0" borderId="9"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29" xfId="0" applyFont="1" applyFill="1" applyBorder="1" applyAlignment="1">
      <alignment horizontal="left" vertical="center"/>
    </xf>
    <xf numFmtId="0" fontId="11" fillId="0" borderId="36" xfId="0" applyFont="1" applyFill="1" applyBorder="1" applyAlignment="1">
      <alignment horizontal="left" vertical="center"/>
    </xf>
    <xf numFmtId="0" fontId="11" fillId="6" borderId="29" xfId="0" applyFont="1" applyFill="1" applyBorder="1" applyAlignment="1">
      <alignment horizontal="left" vertical="center"/>
    </xf>
    <xf numFmtId="0" fontId="11" fillId="6" borderId="36" xfId="0" applyFont="1" applyFill="1" applyBorder="1" applyAlignment="1">
      <alignment horizontal="left" vertical="center"/>
    </xf>
    <xf numFmtId="0" fontId="3" fillId="14" borderId="13" xfId="0" applyFont="1" applyFill="1" applyBorder="1" applyAlignment="1">
      <alignment horizontal="center" wrapText="1"/>
    </xf>
    <xf numFmtId="0" fontId="3" fillId="14" borderId="4" xfId="0" applyFont="1" applyFill="1" applyBorder="1" applyAlignment="1">
      <alignment horizontal="center" wrapText="1"/>
    </xf>
    <xf numFmtId="0" fontId="4" fillId="4" borderId="53" xfId="0" applyFont="1" applyFill="1" applyBorder="1" applyAlignment="1">
      <alignment horizontal="center" wrapText="1"/>
    </xf>
    <xf numFmtId="0" fontId="4" fillId="4" borderId="42" xfId="0" applyFont="1" applyFill="1" applyBorder="1" applyAlignment="1">
      <alignment horizontal="center" wrapText="1"/>
    </xf>
    <xf numFmtId="0" fontId="12" fillId="0" borderId="13" xfId="0" applyFont="1" applyFill="1" applyBorder="1" applyAlignment="1">
      <alignment horizontal="center"/>
    </xf>
    <xf numFmtId="0" fontId="12" fillId="0" borderId="3" xfId="0" applyFont="1" applyFill="1" applyBorder="1" applyAlignment="1">
      <alignment horizontal="center"/>
    </xf>
    <xf numFmtId="0" fontId="12" fillId="0" borderId="4" xfId="0" applyFont="1" applyFill="1" applyBorder="1" applyAlignment="1">
      <alignment horizontal="center"/>
    </xf>
    <xf numFmtId="0" fontId="3" fillId="4" borderId="33" xfId="0" applyFont="1" applyFill="1" applyBorder="1" applyAlignment="1">
      <alignment horizontal="center" wrapText="1"/>
    </xf>
    <xf numFmtId="0" fontId="3" fillId="4" borderId="7" xfId="0" applyFont="1" applyFill="1" applyBorder="1" applyAlignment="1">
      <alignment horizontal="center" wrapText="1"/>
    </xf>
    <xf numFmtId="0" fontId="42" fillId="0" borderId="0" xfId="0" applyFont="1" applyAlignment="1">
      <alignment horizontal="left" wrapText="1"/>
    </xf>
    <xf numFmtId="0" fontId="32" fillId="3" borderId="0" xfId="15" applyFont="1" applyFill="1" applyAlignment="1">
      <alignment horizontal="left" vertical="center"/>
    </xf>
    <xf numFmtId="9" fontId="0" fillId="15" borderId="50" xfId="0" applyNumberFormat="1" applyFont="1" applyFill="1" applyBorder="1" applyAlignment="1">
      <alignment horizontal="left"/>
    </xf>
  </cellXfs>
  <cellStyles count="19">
    <cellStyle name="Currency" xfId="1" builtinId="4"/>
    <cellStyle name="Currency 2" xfId="14" xr:uid="{9981323E-81CA-4941-A27D-82C644E58F10}"/>
    <cellStyle name="Grey" xfId="3" xr:uid="{6E05B1D1-FEF0-4F31-9C4E-DA3F5417369A}"/>
    <cellStyle name="Hyperlink 2" xfId="4" xr:uid="{DE52D631-64CF-476F-8723-08A66D6969EC}"/>
    <cellStyle name="Input [yellow]" xfId="5" xr:uid="{FD07CB33-5C8C-4C1B-9CE6-75D190254AD5}"/>
    <cellStyle name="Normal" xfId="0" builtinId="0"/>
    <cellStyle name="Normal - Style1" xfId="6" xr:uid="{CF4674E7-847F-4C3A-8B64-4E5BDEB31F72}"/>
    <cellStyle name="Normal - Style1 2" xfId="7" xr:uid="{1BC63396-5F9D-47AA-8DEA-4BB3E4574D73}"/>
    <cellStyle name="Normal 10" xfId="18" xr:uid="{2C197A40-28A7-4F88-A859-2AFF1F2A4D62}"/>
    <cellStyle name="Normal 2" xfId="8" xr:uid="{3A4D796D-84CA-4026-A507-46F551790A0D}"/>
    <cellStyle name="Normal 2 2" xfId="9" xr:uid="{47575282-EB3F-4EE2-9380-11C43CA954BA}"/>
    <cellStyle name="Normal 3" xfId="10" xr:uid="{4CFC2F86-1A6C-4051-8162-B304DEFE1745}"/>
    <cellStyle name="Normal 4" xfId="11" xr:uid="{76F84F37-3B9F-428C-8AB7-B0EB05D02CB9}"/>
    <cellStyle name="Normal 5" xfId="12" xr:uid="{59836CE6-217D-411B-9B67-FAE0253F4189}"/>
    <cellStyle name="Normal 6" xfId="2" xr:uid="{8E761C8C-8E04-4F78-8CBB-59E6550E0E7D}"/>
    <cellStyle name="Normal 7" xfId="15" xr:uid="{E6B7B416-8166-4701-9208-D6F68B771DA7}"/>
    <cellStyle name="Normal 8" xfId="17" xr:uid="{7644EBB1-C72C-47A6-BF86-8E48104F3026}"/>
    <cellStyle name="Normal 9" xfId="16" xr:uid="{CF17F25E-C98D-48D1-A44B-97F85A4DC435}"/>
    <cellStyle name="Percent [2]" xfId="13" xr:uid="{C4C473D0-8A48-4457-96FA-F7ADED57CF13}"/>
  </cellStyles>
  <dxfs count="13">
    <dxf>
      <font>
        <b val="0"/>
        <i val="0"/>
        <strike val="0"/>
        <condense val="0"/>
        <extend val="0"/>
        <outline val="0"/>
        <shadow val="0"/>
        <u val="none"/>
        <vertAlign val="baseline"/>
        <sz val="12"/>
        <color rgb="FF2E2E2E"/>
        <name val="Arial"/>
        <family val="2"/>
        <scheme val="none"/>
      </font>
      <numFmt numFmtId="12" formatCode="&quot;$&quot;#,##0.00_);[Red]\(&quot;$&quot;#,##0.00\)"/>
      <fill>
        <patternFill patternType="solid">
          <fgColor indexed="64"/>
          <bgColor rgb="FFEEEEEE"/>
        </patternFill>
      </fill>
      <alignment horizontal="center" vertical="center" textRotation="0" wrapText="1" indent="0" justifyLastLine="0" shrinkToFit="0" readingOrder="0"/>
    </dxf>
    <dxf>
      <font>
        <b val="0"/>
        <i val="0"/>
        <strike val="0"/>
        <condense val="0"/>
        <extend val="0"/>
        <outline val="0"/>
        <shadow val="0"/>
        <u val="none"/>
        <vertAlign val="baseline"/>
        <sz val="12"/>
        <color rgb="FF2E2E2E"/>
        <name val="Arial"/>
        <family val="2"/>
        <scheme val="none"/>
      </font>
      <numFmt numFmtId="12" formatCode="&quot;$&quot;#,##0.00_);[Red]\(&quot;$&quot;#,##0.00\)"/>
      <fill>
        <patternFill patternType="solid">
          <fgColor indexed="64"/>
          <bgColor rgb="FFEEEEEE"/>
        </patternFill>
      </fill>
      <alignment horizontal="center" vertical="center" textRotation="0" wrapText="1" indent="0" justifyLastLine="0" shrinkToFit="0" readingOrder="0"/>
    </dxf>
    <dxf>
      <font>
        <b val="0"/>
        <i val="0"/>
        <strike val="0"/>
        <condense val="0"/>
        <extend val="0"/>
        <outline val="0"/>
        <shadow val="0"/>
        <u val="none"/>
        <vertAlign val="baseline"/>
        <sz val="12"/>
        <color rgb="FF2E2E2E"/>
        <name val="Arial"/>
        <family val="2"/>
        <scheme val="none"/>
      </font>
      <numFmt numFmtId="12" formatCode="&quot;$&quot;#,##0.00_);[Red]\(&quot;$&quot;#,##0.00\)"/>
      <fill>
        <patternFill patternType="solid">
          <fgColor indexed="64"/>
          <bgColor rgb="FFEEEEEE"/>
        </patternFill>
      </fill>
      <alignment horizontal="center" vertical="center" textRotation="0" wrapText="1" indent="0" justifyLastLine="0" shrinkToFit="0" readingOrder="0"/>
    </dxf>
    <dxf>
      <font>
        <b val="0"/>
        <i val="0"/>
        <strike val="0"/>
        <condense val="0"/>
        <extend val="0"/>
        <outline val="0"/>
        <shadow val="0"/>
        <u val="none"/>
        <vertAlign val="baseline"/>
        <sz val="12"/>
        <color rgb="FF2E2E2E"/>
        <name val="Arial"/>
        <family val="2"/>
        <scheme val="none"/>
      </font>
      <fill>
        <patternFill patternType="solid">
          <fgColor indexed="64"/>
          <bgColor rgb="FFEEEEEE"/>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2" formatCode="&quot;$&quot;#,##0.00_);[Red]\(&quot;$&quot;#,##0.00\)"/>
      <fill>
        <patternFill patternType="solid">
          <fgColor indexed="64"/>
          <bgColor rgb="FFEEEEEE"/>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2" formatCode="&quot;$&quot;#,##0.00_);[Red]\(&quot;$&quot;#,##0.00\)"/>
      <fill>
        <patternFill patternType="solid">
          <fgColor indexed="64"/>
          <bgColor rgb="FFEEEEEE"/>
        </patternFill>
      </fill>
      <alignment horizontal="center" vertical="center" textRotation="0" wrapText="1" indent="0" justifyLastLine="0" shrinkToFit="0" readingOrder="0"/>
    </dxf>
    <dxf>
      <font>
        <b val="0"/>
        <i val="0"/>
        <strike val="0"/>
        <condense val="0"/>
        <extend val="0"/>
        <outline val="0"/>
        <shadow val="0"/>
        <u val="none"/>
        <vertAlign val="baseline"/>
        <sz val="12"/>
        <color rgb="FF2E2E2E"/>
        <name val="Arial"/>
        <family val="2"/>
        <scheme val="none"/>
      </font>
      <numFmt numFmtId="12" formatCode="&quot;$&quot;#,##0.00_);[Red]\(&quot;$&quot;#,##0.00\)"/>
      <fill>
        <patternFill patternType="solid">
          <fgColor indexed="64"/>
          <bgColor rgb="FFEEEEEE"/>
        </patternFill>
      </fill>
      <alignment horizontal="center" vertical="center" textRotation="0" wrapText="1" indent="0" justifyLastLine="0" shrinkToFit="0" readingOrder="0"/>
    </dxf>
    <dxf>
      <font>
        <b val="0"/>
        <i val="0"/>
        <strike val="0"/>
        <condense val="0"/>
        <extend val="0"/>
        <outline val="0"/>
        <shadow val="0"/>
        <u val="none"/>
        <vertAlign val="baseline"/>
        <sz val="12"/>
        <color rgb="FF2E2E2E"/>
        <name val="Arial"/>
        <family val="2"/>
        <scheme val="none"/>
      </font>
      <fill>
        <patternFill patternType="solid">
          <fgColor indexed="64"/>
          <bgColor rgb="FFEEEEEE"/>
        </patternFill>
      </fill>
      <alignment horizontal="left" vertical="center" textRotation="0" wrapText="1" indent="0" justifyLastLine="0" shrinkToFit="0" readingOrder="0"/>
    </dxf>
    <dxf>
      <font>
        <b val="0"/>
        <i val="0"/>
        <strike val="0"/>
        <condense val="0"/>
        <extend val="0"/>
        <outline val="0"/>
        <shadow val="0"/>
        <u val="none"/>
        <vertAlign val="baseline"/>
        <sz val="12"/>
        <color rgb="FF2E2E2E"/>
        <name val="Arial"/>
        <family val="2"/>
        <scheme val="none"/>
      </font>
      <fill>
        <patternFill patternType="solid">
          <fgColor indexed="64"/>
          <bgColor rgb="FFEEEEEE"/>
        </patternFill>
      </fill>
      <alignment horizontal="left" vertical="center" textRotation="0" wrapText="1" indent="0" justifyLastLine="0" shrinkToFit="0" readingOrder="0"/>
    </dxf>
    <dxf>
      <font>
        <b val="0"/>
        <i val="0"/>
        <strike val="0"/>
        <condense val="0"/>
        <extend val="0"/>
        <outline val="0"/>
        <shadow val="0"/>
        <u val="none"/>
        <vertAlign val="baseline"/>
        <sz val="12"/>
        <color rgb="FF2E2E2E"/>
        <name val="Arial"/>
        <family val="2"/>
        <scheme val="none"/>
      </font>
      <fill>
        <patternFill patternType="solid">
          <fgColor indexed="64"/>
          <bgColor rgb="FFEEEEEE"/>
        </patternFill>
      </fill>
      <alignment horizontal="left" vertical="center" textRotation="0" wrapText="1" indent="0" justifyLastLine="0" shrinkToFit="0" readingOrder="0"/>
    </dxf>
    <dxf>
      <font>
        <b val="0"/>
        <i val="0"/>
        <strike val="0"/>
        <condense val="0"/>
        <extend val="0"/>
        <outline val="0"/>
        <shadow val="0"/>
        <u val="none"/>
        <vertAlign val="baseline"/>
        <sz val="12"/>
        <color rgb="FF2E2E2E"/>
        <name val="Arial"/>
        <family val="2"/>
        <scheme val="none"/>
      </font>
      <fill>
        <patternFill patternType="solid">
          <fgColor indexed="64"/>
          <bgColor rgb="FFEEEEEE"/>
        </patternFill>
      </fill>
      <alignment horizontal="left" vertical="center" textRotation="0" wrapText="1" indent="0" justifyLastLine="0" shrinkToFit="0" readingOrder="0"/>
    </dxf>
    <dxf>
      <font>
        <b val="0"/>
        <i val="0"/>
        <strike val="0"/>
        <condense val="0"/>
        <extend val="0"/>
        <outline val="0"/>
        <shadow val="0"/>
        <u val="none"/>
        <vertAlign val="baseline"/>
        <sz val="12"/>
        <color rgb="FF2E2E2E"/>
        <name val="Arial"/>
        <family val="2"/>
        <scheme val="none"/>
      </font>
      <fill>
        <patternFill patternType="solid">
          <fgColor indexed="64"/>
          <bgColor rgb="FFEEEEEE"/>
        </patternFill>
      </fill>
      <alignment horizontal="center" vertical="center" textRotation="0" wrapText="1" indent="0" justifyLastLine="0" shrinkToFit="0" readingOrder="0"/>
    </dxf>
    <dxf>
      <font>
        <b/>
        <i val="0"/>
        <strike val="0"/>
        <condense val="0"/>
        <extend val="0"/>
        <outline val="0"/>
        <shadow val="0"/>
        <u val="none"/>
        <vertAlign val="baseline"/>
        <sz val="12"/>
        <color rgb="FFFFFFFF"/>
        <name val="Arial"/>
        <family val="2"/>
        <scheme val="none"/>
      </font>
      <fill>
        <patternFill patternType="solid">
          <fgColor indexed="64"/>
          <bgColor theme="1" tint="0.499984740745262"/>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1</xdr:rowOff>
    </xdr:from>
    <xdr:to>
      <xdr:col>17</xdr:col>
      <xdr:colOff>570523</xdr:colOff>
      <xdr:row>42</xdr:row>
      <xdr:rowOff>86947</xdr:rowOff>
    </xdr:to>
    <xdr:pic>
      <xdr:nvPicPr>
        <xdr:cNvPr id="4" name="Picture 3">
          <a:extLst>
            <a:ext uri="{FF2B5EF4-FFF2-40B4-BE49-F238E27FC236}">
              <a16:creationId xmlns:a16="http://schemas.microsoft.com/office/drawing/2014/main" id="{95C011A5-890B-7043-ADC8-620541E8BC83}"/>
            </a:ext>
          </a:extLst>
        </xdr:cNvPr>
        <xdr:cNvPicPr>
          <a:picLocks noChangeAspect="1"/>
        </xdr:cNvPicPr>
      </xdr:nvPicPr>
      <xdr:blipFill>
        <a:blip xmlns:r="http://schemas.openxmlformats.org/officeDocument/2006/relationships" r:embed="rId1"/>
        <a:stretch>
          <a:fillRect/>
        </a:stretch>
      </xdr:blipFill>
      <xdr:spPr>
        <a:xfrm>
          <a:off x="0" y="3350847"/>
          <a:ext cx="13944600" cy="5626100"/>
        </a:xfrm>
        <a:prstGeom prst="rect">
          <a:avLst/>
        </a:prstGeom>
      </xdr:spPr>
    </xdr:pic>
    <xdr:clientData/>
  </xdr:twoCellAnchor>
  <xdr:twoCellAnchor editAs="oneCell">
    <xdr:from>
      <xdr:col>0</xdr:col>
      <xdr:colOff>0</xdr:colOff>
      <xdr:row>42</xdr:row>
      <xdr:rowOff>29308</xdr:rowOff>
    </xdr:from>
    <xdr:to>
      <xdr:col>17</xdr:col>
      <xdr:colOff>545123</xdr:colOff>
      <xdr:row>62</xdr:row>
      <xdr:rowOff>79131</xdr:rowOff>
    </xdr:to>
    <xdr:pic>
      <xdr:nvPicPr>
        <xdr:cNvPr id="5" name="Picture 4">
          <a:extLst>
            <a:ext uri="{FF2B5EF4-FFF2-40B4-BE49-F238E27FC236}">
              <a16:creationId xmlns:a16="http://schemas.microsoft.com/office/drawing/2014/main" id="{30271005-EF7C-7F42-A8EE-D9B27C7B1660}"/>
            </a:ext>
          </a:extLst>
        </xdr:cNvPr>
        <xdr:cNvPicPr>
          <a:picLocks noChangeAspect="1"/>
        </xdr:cNvPicPr>
      </xdr:nvPicPr>
      <xdr:blipFill>
        <a:blip xmlns:r="http://schemas.openxmlformats.org/officeDocument/2006/relationships" r:embed="rId2"/>
        <a:stretch>
          <a:fillRect/>
        </a:stretch>
      </xdr:blipFill>
      <xdr:spPr>
        <a:xfrm>
          <a:off x="0" y="8919308"/>
          <a:ext cx="13919200" cy="415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murray\Desktop\NEW%20MHEC%20Pricing_Final%20v1%20MS%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 Managed Servic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EC28032-4382-AD48-8EF3-5BECFF52467E}" name="Table3" displayName="Table3" ref="A2:K75" totalsRowShown="0" headerRowDxfId="12" dataDxfId="11">
  <autoFilter ref="A2:K75" xr:uid="{1E96E08F-E32C-8745-B875-FD890060F8A7}"/>
  <tableColumns count="11">
    <tableColumn id="1" xr3:uid="{93168750-DB2F-5F43-BC9E-5BC8373A7AC4}" name="Service Name" dataDxfId="10"/>
    <tableColumn id="2" xr3:uid="{132322DA-CBC4-734C-9AC1-1BD789622992}" name="Description" dataDxfId="9"/>
    <tableColumn id="3" xr3:uid="{BD8B665F-6091-BF4D-9056-CDEF7A23A4D2}" name="Service" dataDxfId="8"/>
    <tableColumn id="4" xr3:uid="{0D8ADC83-6635-0A40-AADC-D51C03982A37}" name="Device Type" dataDxfId="7"/>
    <tableColumn id="5" xr3:uid="{484604EC-D43F-2C44-9AAE-EB3584D58637}" name="Reactive 1Y Unit List Price " dataDxfId="6"/>
    <tableColumn id="6" xr3:uid="{03C8EB6A-402E-6F4C-B35B-0A0B516513F8}" name="Essential 1Y Unit List Price " dataDxfId="5"/>
    <tableColumn id="7" xr3:uid="{2E69115F-4FDE-4547-804D-3CBC24F0646A}" name="Select 1Y Unit List Price " dataDxfId="4"/>
    <tableColumn id="8" xr3:uid="{1B50D232-9013-FA4E-9DA2-E61644D6244A}" name="SKU" dataDxfId="3"/>
    <tableColumn id="9" xr3:uid="{0521F664-D552-D84D-A9FD-7EFCFB240631}" name="Reactive Unit Price MHEC Price" dataDxfId="2"/>
    <tableColumn id="10" xr3:uid="{389B737D-5436-4748-9C7A-55233283256E}" name="Essential Unit Price MHEC Price" dataDxfId="1"/>
    <tableColumn id="11" xr3:uid="{D63CD8BB-CA30-F741-9227-2F734E8C1D3B}" name="Select Unit Price MHEC Price"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83C61-79BB-40BC-8986-35AE7CD8C5C2}">
  <sheetPr>
    <tabColor rgb="FFFF0000"/>
  </sheetPr>
  <dimension ref="A1:F35"/>
  <sheetViews>
    <sheetView topLeftCell="A13" workbookViewId="0">
      <selection activeCell="A54" sqref="A54:D80"/>
    </sheetView>
  </sheetViews>
  <sheetFormatPr defaultColWidth="8.83203125" defaultRowHeight="15.5"/>
  <cols>
    <col min="1" max="1" width="35.1640625" bestFit="1" customWidth="1"/>
    <col min="2" max="2" width="19.6640625" customWidth="1"/>
    <col min="3" max="3" width="21.83203125" customWidth="1"/>
  </cols>
  <sheetData>
    <row r="1" spans="1:6">
      <c r="A1" s="5" t="s">
        <v>0</v>
      </c>
      <c r="B1" s="6" t="s">
        <v>1</v>
      </c>
      <c r="C1" s="6"/>
    </row>
    <row r="2" spans="1:6">
      <c r="A2" s="5"/>
      <c r="B2" s="19"/>
      <c r="C2" s="19"/>
    </row>
    <row r="3" spans="1:6">
      <c r="A3" s="5"/>
      <c r="B3" s="19"/>
      <c r="C3" s="19"/>
      <c r="F3" s="28" t="s">
        <v>2</v>
      </c>
    </row>
    <row r="4" spans="1:6">
      <c r="A4" s="248" t="s">
        <v>3</v>
      </c>
      <c r="B4" s="248"/>
      <c r="C4" s="248"/>
    </row>
    <row r="5" spans="1:6">
      <c r="A5" s="20" t="s">
        <v>4</v>
      </c>
      <c r="B5" s="249" t="s">
        <v>5</v>
      </c>
      <c r="C5" s="249"/>
    </row>
    <row r="6" spans="1:6">
      <c r="A6" s="4" t="s">
        <v>6</v>
      </c>
      <c r="B6" s="250" t="s">
        <v>7</v>
      </c>
      <c r="C6" s="251"/>
    </row>
    <row r="7" spans="1:6">
      <c r="A7" s="4" t="s">
        <v>8</v>
      </c>
      <c r="B7" s="250" t="s">
        <v>9</v>
      </c>
      <c r="C7" s="251"/>
    </row>
    <row r="8" spans="1:6">
      <c r="A8" s="4" t="s">
        <v>10</v>
      </c>
      <c r="B8" s="250" t="s">
        <v>11</v>
      </c>
      <c r="C8" s="251"/>
    </row>
    <row r="9" spans="1:6">
      <c r="A9" s="4" t="s">
        <v>12</v>
      </c>
      <c r="B9" s="250" t="s">
        <v>13</v>
      </c>
      <c r="C9" s="251"/>
    </row>
    <row r="10" spans="1:6">
      <c r="A10" s="4" t="s">
        <v>14</v>
      </c>
      <c r="B10" s="250" t="s">
        <v>15</v>
      </c>
      <c r="C10" s="251"/>
    </row>
    <row r="11" spans="1:6">
      <c r="A11" s="4" t="s">
        <v>16</v>
      </c>
      <c r="B11" s="26" t="s">
        <v>17</v>
      </c>
      <c r="C11" s="26" t="s">
        <v>18</v>
      </c>
    </row>
    <row r="12" spans="1:6">
      <c r="A12" s="4" t="s">
        <v>19</v>
      </c>
      <c r="B12" s="250" t="s">
        <v>20</v>
      </c>
      <c r="C12" s="251"/>
    </row>
    <row r="13" spans="1:6" ht="16.5" customHeight="1">
      <c r="A13" s="4" t="s">
        <v>21</v>
      </c>
      <c r="B13" s="32" t="s">
        <v>22</v>
      </c>
      <c r="C13" s="27"/>
    </row>
    <row r="14" spans="1:6" ht="16.5" customHeight="1">
      <c r="A14" s="4" t="s">
        <v>23</v>
      </c>
      <c r="B14" s="32" t="s">
        <v>22</v>
      </c>
      <c r="C14" s="27"/>
    </row>
    <row r="15" spans="1:6" ht="16.5" customHeight="1">
      <c r="A15" s="4" t="s">
        <v>24</v>
      </c>
      <c r="B15" s="32" t="s">
        <v>25</v>
      </c>
      <c r="C15" s="27"/>
    </row>
    <row r="16" spans="1:6" ht="16.5" customHeight="1">
      <c r="A16" s="4" t="s">
        <v>16</v>
      </c>
      <c r="B16" s="32" t="s">
        <v>22</v>
      </c>
      <c r="C16" s="27"/>
    </row>
    <row r="17" spans="1:3" ht="16.5" customHeight="1">
      <c r="A17" s="4" t="s">
        <v>26</v>
      </c>
      <c r="B17" s="32" t="s">
        <v>27</v>
      </c>
      <c r="C17" s="27"/>
    </row>
    <row r="18" spans="1:3">
      <c r="A18" s="4" t="s">
        <v>28</v>
      </c>
      <c r="B18" s="32" t="s">
        <v>22</v>
      </c>
      <c r="C18" s="27"/>
    </row>
    <row r="19" spans="1:3">
      <c r="A19" s="42"/>
      <c r="B19" s="32"/>
      <c r="C19" s="27"/>
    </row>
    <row r="20" spans="1:3">
      <c r="A20" s="20" t="s">
        <v>29</v>
      </c>
      <c r="B20" s="249" t="s">
        <v>30</v>
      </c>
      <c r="C20" s="249"/>
    </row>
    <row r="21" spans="1:3">
      <c r="A21" s="4" t="s">
        <v>31</v>
      </c>
      <c r="B21" s="21">
        <v>0.17</v>
      </c>
      <c r="C21" s="4"/>
    </row>
    <row r="22" spans="1:3">
      <c r="A22" s="4" t="s">
        <v>32</v>
      </c>
      <c r="B22" s="21">
        <v>0.03</v>
      </c>
      <c r="C22" s="4"/>
    </row>
    <row r="23" spans="1:3">
      <c r="A23" s="4" t="s">
        <v>33</v>
      </c>
      <c r="B23" s="21">
        <v>0.03</v>
      </c>
      <c r="C23" s="4"/>
    </row>
    <row r="24" spans="1:3">
      <c r="A24" s="4" t="s">
        <v>34</v>
      </c>
      <c r="B24" s="21">
        <v>0.19</v>
      </c>
      <c r="C24" s="4"/>
    </row>
    <row r="25" spans="1:3">
      <c r="A25" s="4" t="s">
        <v>35</v>
      </c>
      <c r="B25" s="21">
        <v>0.05</v>
      </c>
      <c r="C25" s="4"/>
    </row>
    <row r="26" spans="1:3">
      <c r="A26" s="20" t="s">
        <v>36</v>
      </c>
      <c r="B26" s="22"/>
      <c r="C26" s="23"/>
    </row>
    <row r="27" spans="1:3">
      <c r="A27" s="4" t="s">
        <v>37</v>
      </c>
      <c r="B27" s="21">
        <v>0.36</v>
      </c>
      <c r="C27" s="4"/>
    </row>
    <row r="28" spans="1:3">
      <c r="A28" s="4" t="s">
        <v>38</v>
      </c>
      <c r="B28" s="21">
        <v>0.3</v>
      </c>
      <c r="C28" s="4"/>
    </row>
    <row r="29" spans="1:3">
      <c r="A29" s="4" t="s">
        <v>39</v>
      </c>
      <c r="B29" s="21">
        <v>0.2</v>
      </c>
      <c r="C29" s="4"/>
    </row>
    <row r="30" spans="1:3">
      <c r="A30" s="4" t="s">
        <v>40</v>
      </c>
      <c r="B30" s="21">
        <v>0.2</v>
      </c>
      <c r="C30" s="4"/>
    </row>
    <row r="31" spans="1:3">
      <c r="A31" s="4" t="s">
        <v>41</v>
      </c>
      <c r="B31" s="21">
        <v>0.12</v>
      </c>
      <c r="C31" s="4"/>
    </row>
    <row r="32" spans="1:3">
      <c r="A32" s="24"/>
      <c r="B32" s="24"/>
      <c r="C32" s="24"/>
    </row>
    <row r="33" spans="1:6">
      <c r="A33" s="4" t="s">
        <v>42</v>
      </c>
      <c r="B33" s="21" t="s">
        <v>43</v>
      </c>
      <c r="C33" s="25" t="s">
        <v>43</v>
      </c>
      <c r="F33" s="80"/>
    </row>
    <row r="34" spans="1:6">
      <c r="A34" s="4" t="s">
        <v>44</v>
      </c>
      <c r="B34" s="25">
        <v>1.4999999999999999E-2</v>
      </c>
      <c r="C34" s="25" t="s">
        <v>43</v>
      </c>
    </row>
    <row r="35" spans="1:6">
      <c r="A35" s="4" t="s">
        <v>45</v>
      </c>
      <c r="B35" s="246" t="s">
        <v>46</v>
      </c>
      <c r="C35" s="247"/>
    </row>
  </sheetData>
  <mergeCells count="10">
    <mergeCell ref="B35:C35"/>
    <mergeCell ref="A4:C4"/>
    <mergeCell ref="B5:C5"/>
    <mergeCell ref="B20:C20"/>
    <mergeCell ref="B6:C6"/>
    <mergeCell ref="B7:C7"/>
    <mergeCell ref="B8:C8"/>
    <mergeCell ref="B10:C10"/>
    <mergeCell ref="B12:C12"/>
    <mergeCell ref="B9:C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053C-0B29-46C9-A918-F70CF95F4848}">
  <sheetPr>
    <pageSetUpPr fitToPage="1"/>
  </sheetPr>
  <dimension ref="A1:D14"/>
  <sheetViews>
    <sheetView zoomScaleNormal="100" workbookViewId="0">
      <selection activeCell="F8" sqref="F8"/>
    </sheetView>
  </sheetViews>
  <sheetFormatPr defaultColWidth="8.83203125" defaultRowHeight="15.5"/>
  <cols>
    <col min="1" max="1" width="26.6640625" customWidth="1"/>
    <col min="2" max="2" width="10.6640625" customWidth="1"/>
    <col min="3" max="3" width="11.5" customWidth="1"/>
    <col min="4" max="4" width="11.6640625" customWidth="1"/>
  </cols>
  <sheetData>
    <row r="1" spans="1:4" ht="21.5" thickBot="1">
      <c r="A1" s="227" t="s">
        <v>375</v>
      </c>
    </row>
    <row r="2" spans="1:4" ht="16" thickBot="1">
      <c r="A2" s="228" t="s">
        <v>376</v>
      </c>
      <c r="B2" s="229" t="s">
        <v>377</v>
      </c>
      <c r="C2" s="229" t="s">
        <v>378</v>
      </c>
      <c r="D2" s="230" t="s">
        <v>379</v>
      </c>
    </row>
    <row r="3" spans="1:4" ht="15" customHeight="1">
      <c r="A3" s="238" t="s">
        <v>380</v>
      </c>
      <c r="B3" s="231" t="s">
        <v>381</v>
      </c>
      <c r="C3" s="231" t="s">
        <v>381</v>
      </c>
      <c r="D3" s="232" t="s">
        <v>381</v>
      </c>
    </row>
    <row r="4" spans="1:4" ht="15" customHeight="1">
      <c r="A4" s="239" t="s">
        <v>151</v>
      </c>
      <c r="B4" s="233" t="s">
        <v>381</v>
      </c>
      <c r="C4" s="233" t="s">
        <v>381</v>
      </c>
      <c r="D4" s="234" t="s">
        <v>381</v>
      </c>
    </row>
    <row r="5" spans="1:4" ht="15" customHeight="1">
      <c r="A5" s="239" t="s">
        <v>382</v>
      </c>
      <c r="B5" s="233" t="s">
        <v>381</v>
      </c>
      <c r="C5" s="233" t="s">
        <v>381</v>
      </c>
      <c r="D5" s="234" t="s">
        <v>381</v>
      </c>
    </row>
    <row r="6" spans="1:4" ht="15" customHeight="1">
      <c r="A6" s="239" t="s">
        <v>383</v>
      </c>
      <c r="B6" s="233" t="s">
        <v>381</v>
      </c>
      <c r="C6" s="233" t="s">
        <v>381</v>
      </c>
      <c r="D6" s="234" t="s">
        <v>381</v>
      </c>
    </row>
    <row r="7" spans="1:4" ht="15" customHeight="1">
      <c r="A7" s="239" t="s">
        <v>384</v>
      </c>
      <c r="B7" s="233" t="s">
        <v>381</v>
      </c>
      <c r="C7" s="233" t="s">
        <v>381</v>
      </c>
      <c r="D7" s="234" t="s">
        <v>381</v>
      </c>
    </row>
    <row r="8" spans="1:4" ht="15" customHeight="1">
      <c r="A8" s="239" t="s">
        <v>385</v>
      </c>
      <c r="B8" s="233" t="s">
        <v>386</v>
      </c>
      <c r="C8" s="233" t="s">
        <v>381</v>
      </c>
      <c r="D8" s="234" t="s">
        <v>381</v>
      </c>
    </row>
    <row r="9" spans="1:4" ht="15" customHeight="1">
      <c r="A9" s="239" t="s">
        <v>387</v>
      </c>
      <c r="B9" s="233" t="s">
        <v>386</v>
      </c>
      <c r="C9" s="233" t="s">
        <v>381</v>
      </c>
      <c r="D9" s="234" t="s">
        <v>381</v>
      </c>
    </row>
    <row r="10" spans="1:4" ht="15" customHeight="1">
      <c r="A10" s="239" t="s">
        <v>388</v>
      </c>
      <c r="B10" s="233" t="s">
        <v>386</v>
      </c>
      <c r="C10" s="233" t="s">
        <v>386</v>
      </c>
      <c r="D10" s="234" t="s">
        <v>381</v>
      </c>
    </row>
    <row r="11" spans="1:4" ht="15" customHeight="1">
      <c r="A11" s="239" t="s">
        <v>389</v>
      </c>
      <c r="B11" s="233" t="s">
        <v>386</v>
      </c>
      <c r="C11" s="233" t="s">
        <v>386</v>
      </c>
      <c r="D11" s="234" t="s">
        <v>381</v>
      </c>
    </row>
    <row r="12" spans="1:4" ht="15" customHeight="1">
      <c r="A12" s="239" t="s">
        <v>169</v>
      </c>
      <c r="B12" s="233" t="s">
        <v>386</v>
      </c>
      <c r="C12" s="233" t="s">
        <v>386</v>
      </c>
      <c r="D12" s="234" t="s">
        <v>381</v>
      </c>
    </row>
    <row r="13" spans="1:4" ht="15" customHeight="1">
      <c r="A13" s="239" t="s">
        <v>390</v>
      </c>
      <c r="B13" s="233" t="s">
        <v>386</v>
      </c>
      <c r="C13" s="233" t="s">
        <v>386</v>
      </c>
      <c r="D13" s="234" t="s">
        <v>381</v>
      </c>
    </row>
    <row r="14" spans="1:4" ht="15" customHeight="1" thickBot="1">
      <c r="A14" s="237" t="s">
        <v>391</v>
      </c>
      <c r="B14" s="235" t="s">
        <v>386</v>
      </c>
      <c r="C14" s="235" t="s">
        <v>386</v>
      </c>
      <c r="D14" s="236" t="s">
        <v>381</v>
      </c>
    </row>
  </sheetData>
  <pageMargins left="0.7" right="0.7" top="0.75" bottom="0.75" header="0.3" footer="0.3"/>
  <pageSetup scale="46" orientation="portrait"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48096-ABF1-45B0-B7A3-FC3AEA88453A}">
  <sheetPr>
    <pageSetUpPr fitToPage="1"/>
  </sheetPr>
  <dimension ref="A1:C23"/>
  <sheetViews>
    <sheetView topLeftCell="A20" zoomScaleNormal="100" workbookViewId="0">
      <selection activeCell="E22" sqref="E22"/>
    </sheetView>
  </sheetViews>
  <sheetFormatPr defaultColWidth="8.83203125" defaultRowHeight="15.5"/>
  <cols>
    <col min="1" max="1" width="44.83203125" customWidth="1"/>
    <col min="2" max="2" width="58.1640625" customWidth="1"/>
    <col min="3" max="3" width="16" customWidth="1"/>
  </cols>
  <sheetData>
    <row r="1" spans="1:3" ht="20.5" thickBot="1">
      <c r="A1" s="240" t="s">
        <v>392</v>
      </c>
      <c r="B1" s="174"/>
      <c r="C1" s="175"/>
    </row>
    <row r="2" spans="1:3" ht="47" thickBot="1">
      <c r="A2" s="179" t="s">
        <v>393</v>
      </c>
      <c r="B2" s="180" t="s">
        <v>81</v>
      </c>
      <c r="C2" s="181" t="s">
        <v>223</v>
      </c>
    </row>
    <row r="3" spans="1:3" ht="195.5" thickBot="1">
      <c r="A3" s="176" t="s">
        <v>394</v>
      </c>
      <c r="B3" s="177" t="s">
        <v>395</v>
      </c>
      <c r="C3" s="178">
        <v>9508.7999999999993</v>
      </c>
    </row>
    <row r="4" spans="1:3" ht="195.5" thickBot="1">
      <c r="A4" s="60" t="s">
        <v>396</v>
      </c>
      <c r="B4" s="61" t="s">
        <v>395</v>
      </c>
      <c r="C4" s="59">
        <v>13866.3</v>
      </c>
    </row>
    <row r="5" spans="1:3" ht="195.5" thickBot="1">
      <c r="A5" s="60" t="s">
        <v>397</v>
      </c>
      <c r="B5" s="61" t="s">
        <v>395</v>
      </c>
      <c r="C5" s="59">
        <v>18223.8</v>
      </c>
    </row>
    <row r="6" spans="1:3" ht="195.5" thickBot="1">
      <c r="A6" s="60" t="s">
        <v>398</v>
      </c>
      <c r="B6" s="61" t="s">
        <v>395</v>
      </c>
      <c r="C6" s="59">
        <v>22581.3</v>
      </c>
    </row>
    <row r="7" spans="1:3" ht="195.5" thickBot="1">
      <c r="A7" s="60" t="s">
        <v>399</v>
      </c>
      <c r="B7" s="61" t="s">
        <v>395</v>
      </c>
      <c r="C7" s="59">
        <v>26938.799999999999</v>
      </c>
    </row>
    <row r="8" spans="1:3" ht="195.5" thickBot="1">
      <c r="A8" s="60" t="s">
        <v>400</v>
      </c>
      <c r="B8" s="61" t="s">
        <v>395</v>
      </c>
      <c r="C8" s="59">
        <v>31296.3</v>
      </c>
    </row>
    <row r="9" spans="1:3" ht="195.5" thickBot="1">
      <c r="A9" s="60" t="s">
        <v>401</v>
      </c>
      <c r="B9" s="61" t="s">
        <v>395</v>
      </c>
      <c r="C9" s="59">
        <v>35653.800000000003</v>
      </c>
    </row>
    <row r="10" spans="1:3" ht="195.5" thickBot="1">
      <c r="A10" s="60" t="s">
        <v>402</v>
      </c>
      <c r="B10" s="61" t="s">
        <v>395</v>
      </c>
      <c r="C10" s="59">
        <v>40011.300000000003</v>
      </c>
    </row>
    <row r="11" spans="1:3" ht="195.5" thickBot="1">
      <c r="A11" s="60" t="s">
        <v>403</v>
      </c>
      <c r="B11" s="61" t="s">
        <v>404</v>
      </c>
      <c r="C11" s="59">
        <v>44368.800000000003</v>
      </c>
    </row>
    <row r="12" spans="1:3" ht="195.5" thickBot="1">
      <c r="A12" s="61" t="s">
        <v>405</v>
      </c>
      <c r="B12" s="61" t="s">
        <v>395</v>
      </c>
      <c r="C12" s="62">
        <v>45943.8</v>
      </c>
    </row>
    <row r="13" spans="1:3" ht="143.5" thickBot="1">
      <c r="A13" s="63" t="s">
        <v>406</v>
      </c>
      <c r="B13" s="64" t="s">
        <v>407</v>
      </c>
      <c r="C13" s="65" t="s">
        <v>226</v>
      </c>
    </row>
    <row r="14" spans="1:3" ht="16" thickBot="1">
      <c r="A14" s="57"/>
      <c r="B14" s="74"/>
      <c r="C14" s="58"/>
    </row>
    <row r="15" spans="1:3" ht="20.5" thickBot="1">
      <c r="A15" s="241" t="s">
        <v>408</v>
      </c>
      <c r="B15" s="182"/>
      <c r="C15" s="183"/>
    </row>
    <row r="16" spans="1:3" ht="47" thickBot="1">
      <c r="A16" s="184" t="s">
        <v>409</v>
      </c>
      <c r="B16" s="185" t="s">
        <v>81</v>
      </c>
      <c r="C16" s="186" t="s">
        <v>223</v>
      </c>
    </row>
    <row r="17" spans="1:3" ht="39.5" thickBot="1">
      <c r="A17" s="73" t="s">
        <v>472</v>
      </c>
      <c r="B17" s="67" t="s">
        <v>410</v>
      </c>
      <c r="C17" s="68">
        <v>683</v>
      </c>
    </row>
    <row r="18" spans="1:3" ht="143.5" thickBot="1">
      <c r="A18" s="73" t="s">
        <v>411</v>
      </c>
      <c r="B18" s="67" t="s">
        <v>412</v>
      </c>
      <c r="C18" s="68">
        <v>1050</v>
      </c>
    </row>
    <row r="19" spans="1:3" ht="78.5" thickBot="1">
      <c r="A19" s="73" t="s">
        <v>473</v>
      </c>
      <c r="B19" s="69" t="s">
        <v>413</v>
      </c>
      <c r="C19" s="66" t="s">
        <v>226</v>
      </c>
    </row>
    <row r="20" spans="1:3" ht="65.5" thickBot="1">
      <c r="A20" s="73" t="s">
        <v>475</v>
      </c>
      <c r="B20" s="69" t="s">
        <v>414</v>
      </c>
      <c r="C20" s="70">
        <v>121.33</v>
      </c>
    </row>
    <row r="21" spans="1:3" ht="78.5" thickBot="1">
      <c r="A21" s="67" t="s">
        <v>474</v>
      </c>
      <c r="B21" s="69" t="s">
        <v>415</v>
      </c>
      <c r="C21" s="70">
        <v>193.66</v>
      </c>
    </row>
    <row r="22" spans="1:3" ht="221.5" thickBot="1">
      <c r="A22" s="67" t="s">
        <v>476</v>
      </c>
      <c r="B22" s="71" t="s">
        <v>416</v>
      </c>
      <c r="C22" s="70">
        <v>263.67</v>
      </c>
    </row>
    <row r="23" spans="1:3" ht="91.5" thickBot="1">
      <c r="A23" s="67" t="s">
        <v>417</v>
      </c>
      <c r="B23" s="67" t="s">
        <v>418</v>
      </c>
      <c r="C23" s="72">
        <v>324.69</v>
      </c>
    </row>
  </sheetData>
  <pageMargins left="0.7" right="0.7" top="0.75" bottom="0.75" header="0.3" footer="0.3"/>
  <pageSetup scale="59" fitToHeight="3"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82"/>
  <sheetViews>
    <sheetView topLeftCell="B1" zoomScaleNormal="100" workbookViewId="0">
      <selection activeCell="A54" sqref="A54:D80"/>
    </sheetView>
  </sheetViews>
  <sheetFormatPr defaultColWidth="11.1640625" defaultRowHeight="15.5"/>
  <cols>
    <col min="1" max="1" width="94.6640625" hidden="1" customWidth="1"/>
    <col min="2" max="2" width="43.5" customWidth="1"/>
    <col min="3" max="3" width="31.1640625" customWidth="1"/>
    <col min="4" max="4" width="11.1640625" customWidth="1"/>
  </cols>
  <sheetData>
    <row r="1" spans="2:6" ht="21.5" thickBot="1">
      <c r="D1" s="56"/>
      <c r="E1" s="56"/>
      <c r="F1" s="19"/>
    </row>
    <row r="2" spans="2:6" ht="31" thickBot="1">
      <c r="B2" s="55" t="s">
        <v>47</v>
      </c>
      <c r="C2" s="56"/>
      <c r="D2" s="51"/>
      <c r="E2" s="44" t="s">
        <v>48</v>
      </c>
    </row>
    <row r="3" spans="2:6">
      <c r="B3" s="8"/>
      <c r="C3" s="12"/>
      <c r="D3" s="13" t="s">
        <v>49</v>
      </c>
      <c r="F3" s="28" t="s">
        <v>50</v>
      </c>
    </row>
    <row r="4" spans="2:6" ht="16" thickBot="1">
      <c r="B4" s="16" t="s">
        <v>51</v>
      </c>
      <c r="C4" s="17" t="s">
        <v>52</v>
      </c>
      <c r="D4" s="18" t="s">
        <v>53</v>
      </c>
    </row>
    <row r="5" spans="2:6">
      <c r="B5" s="252" t="s">
        <v>54</v>
      </c>
      <c r="C5" s="253"/>
      <c r="D5" s="15" t="s">
        <v>55</v>
      </c>
    </row>
    <row r="6" spans="2:6">
      <c r="B6" s="254" t="s">
        <v>56</v>
      </c>
      <c r="C6" s="251"/>
      <c r="D6" s="14"/>
    </row>
    <row r="7" spans="2:6">
      <c r="B7" s="10"/>
      <c r="C7" s="4" t="s">
        <v>57</v>
      </c>
      <c r="D7" s="75" t="s">
        <v>58</v>
      </c>
    </row>
    <row r="8" spans="2:6">
      <c r="B8" s="10"/>
      <c r="C8" s="4" t="s">
        <v>59</v>
      </c>
      <c r="D8" s="75" t="s">
        <v>58</v>
      </c>
    </row>
    <row r="9" spans="2:6">
      <c r="B9" s="10"/>
      <c r="C9" s="4" t="s">
        <v>60</v>
      </c>
      <c r="D9" s="75" t="s">
        <v>58</v>
      </c>
    </row>
    <row r="10" spans="2:6">
      <c r="B10" s="10"/>
      <c r="C10" s="4" t="s">
        <v>61</v>
      </c>
      <c r="D10" s="75" t="s">
        <v>58</v>
      </c>
      <c r="E10" s="29"/>
    </row>
    <row r="11" spans="2:6">
      <c r="B11" s="10"/>
      <c r="C11" s="4" t="s">
        <v>62</v>
      </c>
      <c r="D11" s="75" t="s">
        <v>58</v>
      </c>
    </row>
    <row r="12" spans="2:6">
      <c r="B12" s="10"/>
      <c r="C12" s="4" t="s">
        <v>63</v>
      </c>
      <c r="D12" s="75" t="s">
        <v>58</v>
      </c>
    </row>
    <row r="13" spans="2:6">
      <c r="B13" s="10"/>
      <c r="C13" s="4" t="s">
        <v>64</v>
      </c>
      <c r="D13" s="75" t="s">
        <v>58</v>
      </c>
    </row>
    <row r="14" spans="2:6">
      <c r="B14" s="10"/>
      <c r="C14" s="4" t="s">
        <v>65</v>
      </c>
      <c r="D14" s="75" t="s">
        <v>58</v>
      </c>
    </row>
    <row r="15" spans="2:6">
      <c r="B15" s="10"/>
      <c r="C15" s="4"/>
      <c r="D15" s="76"/>
    </row>
    <row r="16" spans="2:6">
      <c r="B16" s="10"/>
      <c r="C16" s="4"/>
      <c r="D16" s="76"/>
    </row>
    <row r="17" spans="2:4">
      <c r="B17" s="10" t="s">
        <v>66</v>
      </c>
      <c r="C17" s="4" t="s">
        <v>67</v>
      </c>
      <c r="D17" s="76">
        <v>110</v>
      </c>
    </row>
    <row r="18" spans="2:4">
      <c r="B18" s="10" t="s">
        <v>66</v>
      </c>
      <c r="C18" s="4" t="s">
        <v>67</v>
      </c>
      <c r="D18" s="76">
        <v>300</v>
      </c>
    </row>
    <row r="19" spans="2:4">
      <c r="B19" s="10" t="s">
        <v>66</v>
      </c>
      <c r="C19" s="4" t="s">
        <v>68</v>
      </c>
      <c r="D19" s="76">
        <v>55</v>
      </c>
    </row>
    <row r="20" spans="2:4">
      <c r="B20" s="10" t="s">
        <v>66</v>
      </c>
      <c r="C20" s="4" t="s">
        <v>68</v>
      </c>
      <c r="D20" s="76">
        <v>180</v>
      </c>
    </row>
    <row r="21" spans="2:4">
      <c r="B21" s="10" t="s">
        <v>66</v>
      </c>
      <c r="C21" s="4" t="s">
        <v>69</v>
      </c>
      <c r="D21" s="76">
        <v>70</v>
      </c>
    </row>
    <row r="22" spans="2:4">
      <c r="B22" s="10" t="s">
        <v>66</v>
      </c>
      <c r="C22" s="4" t="s">
        <v>69</v>
      </c>
      <c r="D22" s="76">
        <v>220</v>
      </c>
    </row>
    <row r="23" spans="2:4">
      <c r="B23" s="10" t="s">
        <v>70</v>
      </c>
      <c r="C23" s="4" t="s">
        <v>71</v>
      </c>
      <c r="D23" s="76">
        <v>275</v>
      </c>
    </row>
    <row r="24" spans="2:4">
      <c r="B24" s="10" t="s">
        <v>66</v>
      </c>
      <c r="C24" s="4" t="s">
        <v>72</v>
      </c>
      <c r="D24" s="76">
        <v>50</v>
      </c>
    </row>
    <row r="25" spans="2:4">
      <c r="B25" s="10" t="s">
        <v>66</v>
      </c>
      <c r="C25" s="4" t="s">
        <v>73</v>
      </c>
      <c r="D25" s="76">
        <v>80</v>
      </c>
    </row>
    <row r="26" spans="2:4">
      <c r="B26" s="10" t="s">
        <v>66</v>
      </c>
      <c r="C26" s="4" t="s">
        <v>73</v>
      </c>
      <c r="D26" s="76">
        <v>250</v>
      </c>
    </row>
    <row r="27" spans="2:4">
      <c r="B27" s="10" t="s">
        <v>74</v>
      </c>
      <c r="C27" s="4" t="s">
        <v>75</v>
      </c>
      <c r="D27" s="76"/>
    </row>
    <row r="28" spans="2:4">
      <c r="B28" s="10"/>
      <c r="C28" s="43"/>
      <c r="D28" s="76"/>
    </row>
    <row r="29" spans="2:4" ht="16" thickBot="1">
      <c r="B29" s="255" t="s">
        <v>76</v>
      </c>
      <c r="C29" s="256"/>
      <c r="D29" s="77" t="s">
        <v>77</v>
      </c>
    </row>
    <row r="30" spans="2:4">
      <c r="B30" s="30"/>
      <c r="C30" s="30"/>
      <c r="D30" s="31"/>
    </row>
    <row r="31" spans="2:4">
      <c r="B31" s="30"/>
      <c r="C31" s="30"/>
      <c r="D31" s="31"/>
    </row>
    <row r="32" spans="2:4">
      <c r="B32" s="30"/>
      <c r="C32" s="30"/>
      <c r="D32" s="31"/>
    </row>
    <row r="33" spans="2:9">
      <c r="B33" s="30"/>
      <c r="C33" s="30"/>
      <c r="D33" s="31"/>
    </row>
    <row r="34" spans="2:9">
      <c r="B34" s="30"/>
      <c r="C34" s="30"/>
      <c r="D34" s="31"/>
    </row>
    <row r="35" spans="2:9">
      <c r="B35" s="30"/>
      <c r="C35" s="30"/>
      <c r="D35" s="31"/>
    </row>
    <row r="36" spans="2:9">
      <c r="B36" s="30"/>
      <c r="C36" s="30"/>
      <c r="D36" s="31"/>
    </row>
    <row r="39" spans="2:9">
      <c r="E39" s="2"/>
    </row>
    <row r="40" spans="2:9">
      <c r="E40" s="1"/>
    </row>
    <row r="41" spans="2:9">
      <c r="E41" s="1"/>
    </row>
    <row r="42" spans="2:9">
      <c r="E42" s="1"/>
    </row>
    <row r="43" spans="2:9">
      <c r="E43" s="1"/>
    </row>
    <row r="44" spans="2:9">
      <c r="E44" s="1"/>
    </row>
    <row r="45" spans="2:9">
      <c r="E45" s="1"/>
      <c r="G45" s="1"/>
      <c r="I45" s="7"/>
    </row>
    <row r="46" spans="2:9">
      <c r="E46" s="1"/>
      <c r="F46" s="2"/>
      <c r="G46" s="1"/>
      <c r="I46" s="7"/>
    </row>
    <row r="47" spans="2:9">
      <c r="E47" s="1"/>
      <c r="F47" s="1" t="str">
        <f>IFERROR(VLOOKUP(A50,#REF!,12,FALSE),"")</f>
        <v/>
      </c>
      <c r="G47" s="1"/>
      <c r="I47" s="7"/>
    </row>
    <row r="48" spans="2:9">
      <c r="E48" s="1"/>
      <c r="F48" s="1" t="str">
        <f>IFERROR(VLOOKUP(A51,#REF!,12,FALSE),"")</f>
        <v/>
      </c>
      <c r="G48" s="1"/>
      <c r="I48" s="7"/>
    </row>
    <row r="49" spans="1:9">
      <c r="A49" s="3" t="s">
        <v>78</v>
      </c>
      <c r="E49" s="1"/>
      <c r="F49" s="1" t="str">
        <f>IFERROR(VLOOKUP(A52,#REF!,12,FALSE),"")</f>
        <v/>
      </c>
      <c r="G49" s="1"/>
      <c r="I49" s="7"/>
    </row>
    <row r="50" spans="1:9">
      <c r="A50" t="e">
        <f>LEFT(#REF!&amp;#REF!&amp;'Standard Managed Services'!B53&amp;'Standard Managed Services'!#REF!,255)</f>
        <v>#REF!</v>
      </c>
      <c r="E50" s="1"/>
      <c r="F50" s="1" t="str">
        <f>IFERROR(VLOOKUP(A53,#REF!,12,FALSE),"")</f>
        <v/>
      </c>
      <c r="G50" s="1"/>
      <c r="I50" s="7"/>
    </row>
    <row r="51" spans="1:9">
      <c r="A51" t="e">
        <f>LEFT(#REF!&amp;#REF!&amp;'Standard Managed Services'!B54&amp;'Standard Managed Services'!#REF!,255)</f>
        <v>#REF!</v>
      </c>
      <c r="E51" s="1"/>
      <c r="F51" s="1" t="str">
        <f>IFERROR(VLOOKUP(A54,#REF!,12,FALSE),"")</f>
        <v/>
      </c>
      <c r="G51" s="1"/>
      <c r="I51" s="7"/>
    </row>
    <row r="52" spans="1:9">
      <c r="A52" t="e">
        <f>LEFT(#REF!&amp;#REF!&amp;'Standard Managed Services'!B55&amp;'Standard Managed Services'!#REF!,255)</f>
        <v>#REF!</v>
      </c>
      <c r="E52" s="1"/>
      <c r="F52" s="1" t="str">
        <f>IFERROR(VLOOKUP(A55,#REF!,12,FALSE),"")</f>
        <v/>
      </c>
      <c r="G52" s="1"/>
      <c r="I52" s="7"/>
    </row>
    <row r="53" spans="1:9">
      <c r="A53" t="e">
        <f>LEFT(#REF!&amp;#REF!&amp;'Standard Managed Services'!B56&amp;'Standard Managed Services'!#REF!,255)</f>
        <v>#REF!</v>
      </c>
      <c r="E53" s="1"/>
      <c r="F53" s="1" t="str">
        <f>IFERROR(VLOOKUP(A56,#REF!,12,FALSE),"")</f>
        <v/>
      </c>
      <c r="G53" s="1"/>
      <c r="I53" s="7"/>
    </row>
    <row r="54" spans="1:9">
      <c r="A54" t="e">
        <f>LEFT(#REF!&amp;#REF!&amp;'Standard Managed Services'!B57&amp;'Standard Managed Services'!#REF!,255)</f>
        <v>#REF!</v>
      </c>
      <c r="E54" s="1"/>
      <c r="F54" s="1" t="str">
        <f>IFERROR(VLOOKUP(A57,#REF!,12,FALSE),"")</f>
        <v/>
      </c>
      <c r="G54" s="1"/>
      <c r="I54" s="2" t="s">
        <v>79</v>
      </c>
    </row>
    <row r="55" spans="1:9">
      <c r="A55" t="e">
        <f>LEFT(#REF!&amp;#REF!&amp;'Standard Managed Services'!B58&amp;'Standard Managed Services'!#REF!,255)</f>
        <v>#REF!</v>
      </c>
      <c r="E55" s="1"/>
      <c r="F55" s="1" t="str">
        <f>IFERROR(VLOOKUP(A58,#REF!,12,FALSE),"")</f>
        <v/>
      </c>
      <c r="G55" s="1"/>
      <c r="I55" t="s">
        <v>79</v>
      </c>
    </row>
    <row r="56" spans="1:9">
      <c r="A56" t="e">
        <f>LEFT(#REF!&amp;#REF!&amp;'Standard Managed Services'!B59&amp;'Standard Managed Services'!#REF!,255)</f>
        <v>#REF!</v>
      </c>
      <c r="E56" s="1"/>
      <c r="F56" s="1" t="str">
        <f>IFERROR(VLOOKUP(A59,#REF!,12,FALSE),"")</f>
        <v/>
      </c>
      <c r="G56" s="1"/>
      <c r="I56" t="s">
        <v>79</v>
      </c>
    </row>
    <row r="57" spans="1:9">
      <c r="A57" t="e">
        <f>LEFT(#REF!&amp;#REF!&amp;'Standard Managed Services'!B60&amp;'Standard Managed Services'!#REF!,255)</f>
        <v>#REF!</v>
      </c>
      <c r="E57" s="1"/>
      <c r="F57" s="1" t="str">
        <f>IFERROR(VLOOKUP(A60,#REF!,12,FALSE),"")</f>
        <v/>
      </c>
      <c r="G57" s="1"/>
      <c r="I57" t="s">
        <v>79</v>
      </c>
    </row>
    <row r="58" spans="1:9">
      <c r="A58" t="e">
        <f>LEFT(#REF!&amp;#REF!&amp;'Standard Managed Services'!B61&amp;'Standard Managed Services'!#REF!,255)</f>
        <v>#REF!</v>
      </c>
      <c r="E58" s="1"/>
      <c r="F58" s="1" t="str">
        <f>IFERROR(VLOOKUP(#REF!,#REF!,12,FALSE),"")</f>
        <v/>
      </c>
      <c r="G58" s="1"/>
      <c r="I58" t="s">
        <v>79</v>
      </c>
    </row>
    <row r="59" spans="1:9">
      <c r="A59" t="e">
        <f>LEFT(#REF!&amp;#REF!&amp;'Standard Managed Services'!B62&amp;'Standard Managed Services'!#REF!,255)</f>
        <v>#REF!</v>
      </c>
      <c r="E59" s="1"/>
      <c r="F59" s="1" t="str">
        <f>IFERROR(VLOOKUP(#REF!,#REF!,12,FALSE),"")</f>
        <v/>
      </c>
      <c r="G59" s="1"/>
      <c r="I59" t="s">
        <v>79</v>
      </c>
    </row>
    <row r="60" spans="1:9">
      <c r="A60" t="e">
        <f>LEFT(#REF!&amp;#REF!&amp;'Standard Managed Services'!B63&amp;'Standard Managed Services'!#REF!,255)</f>
        <v>#REF!</v>
      </c>
      <c r="E60" s="1"/>
      <c r="F60" s="1" t="str">
        <f>IFERROR(VLOOKUP(#REF!,#REF!,12,FALSE),"")</f>
        <v/>
      </c>
      <c r="G60" s="1"/>
      <c r="I60" t="s">
        <v>79</v>
      </c>
    </row>
    <row r="61" spans="1:9" ht="6.5" customHeight="1">
      <c r="F61" s="1" t="str">
        <f>IFERROR(VLOOKUP(#REF!,#REF!,12,FALSE),"")</f>
        <v/>
      </c>
      <c r="G61" s="1"/>
      <c r="I61" t="s">
        <v>79</v>
      </c>
    </row>
    <row r="62" spans="1:9">
      <c r="E62" t="s">
        <v>79</v>
      </c>
      <c r="F62" s="1" t="str">
        <f>IFERROR(VLOOKUP(#REF!,#REF!,12,FALSE),"")</f>
        <v/>
      </c>
      <c r="G62" s="1"/>
      <c r="I62" t="s">
        <v>79</v>
      </c>
    </row>
    <row r="63" spans="1:9">
      <c r="F63" s="1" t="str">
        <f>IFERROR(VLOOKUP(#REF!,#REF!,12,FALSE),"")</f>
        <v/>
      </c>
      <c r="G63" s="1"/>
      <c r="I63" t="s">
        <v>79</v>
      </c>
    </row>
    <row r="64" spans="1:9">
      <c r="I64" t="s">
        <v>79</v>
      </c>
    </row>
    <row r="65" spans="8:10">
      <c r="I65" t="s">
        <v>79</v>
      </c>
    </row>
    <row r="66" spans="8:10" s="9" customFormat="1">
      <c r="H66" s="1" t="s">
        <v>79</v>
      </c>
      <c r="I66"/>
      <c r="J66"/>
    </row>
    <row r="67" spans="8:10" s="9" customFormat="1">
      <c r="H67"/>
      <c r="I67"/>
      <c r="J67"/>
    </row>
    <row r="68" spans="8:10" s="9" customFormat="1">
      <c r="H68"/>
      <c r="I68"/>
      <c r="J68"/>
    </row>
    <row r="69" spans="8:10" s="9" customFormat="1">
      <c r="H69"/>
      <c r="I69"/>
      <c r="J69"/>
    </row>
    <row r="70" spans="8:10" s="9" customFormat="1">
      <c r="H70"/>
      <c r="I70"/>
      <c r="J70"/>
    </row>
    <row r="71" spans="8:10" s="9" customFormat="1"/>
    <row r="72" spans="8:10" s="9" customFormat="1"/>
    <row r="73" spans="8:10" s="9" customFormat="1"/>
    <row r="74" spans="8:10" s="9" customFormat="1"/>
    <row r="75" spans="8:10" s="9" customFormat="1"/>
    <row r="76" spans="8:10" s="9" customFormat="1"/>
    <row r="77" spans="8:10" s="9" customFormat="1"/>
    <row r="78" spans="8:10">
      <c r="H78" s="9"/>
      <c r="I78" s="9"/>
      <c r="J78" s="9"/>
    </row>
    <row r="79" spans="8:10">
      <c r="H79" s="9"/>
      <c r="I79" s="9"/>
      <c r="J79" s="9"/>
    </row>
    <row r="80" spans="8:10">
      <c r="H80" s="9"/>
      <c r="I80" s="9"/>
      <c r="J80" s="9"/>
    </row>
    <row r="81" spans="8:10">
      <c r="H81" s="9"/>
      <c r="I81" s="9"/>
      <c r="J81" s="9"/>
    </row>
    <row r="82" spans="8:10">
      <c r="H82" s="9"/>
      <c r="I82" s="9"/>
      <c r="J82" s="9"/>
    </row>
  </sheetData>
  <mergeCells count="3">
    <mergeCell ref="B5:C5"/>
    <mergeCell ref="B6:C6"/>
    <mergeCell ref="B29:C29"/>
  </mergeCells>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38232-ED78-4027-BBEF-FA0C193A240D}">
  <sheetPr>
    <tabColor rgb="FFFF0000"/>
  </sheetPr>
  <dimension ref="A1:D11"/>
  <sheetViews>
    <sheetView workbookViewId="0">
      <selection activeCell="A54" sqref="A54:D80"/>
    </sheetView>
  </sheetViews>
  <sheetFormatPr defaultColWidth="8.83203125" defaultRowHeight="15.5"/>
  <cols>
    <col min="1" max="1" width="28.1640625" bestFit="1" customWidth="1"/>
    <col min="3" max="3" width="5.6640625" customWidth="1"/>
    <col min="4" max="4" width="14.33203125" customWidth="1"/>
  </cols>
  <sheetData>
    <row r="1" spans="1:4" ht="16" thickBot="1"/>
    <row r="2" spans="1:4" ht="21.5" thickBot="1">
      <c r="A2" s="257" t="s">
        <v>80</v>
      </c>
      <c r="B2" s="258"/>
      <c r="C2" s="258"/>
      <c r="D2" s="259"/>
    </row>
    <row r="3" spans="1:4" ht="16" thickBot="1">
      <c r="A3" s="41" t="s">
        <v>81</v>
      </c>
      <c r="B3" s="260" t="s">
        <v>82</v>
      </c>
      <c r="C3" s="261"/>
      <c r="D3" s="54" t="s">
        <v>83</v>
      </c>
    </row>
    <row r="4" spans="1:4">
      <c r="A4" s="40"/>
      <c r="B4" s="12"/>
      <c r="C4" s="45"/>
      <c r="D4" s="37"/>
    </row>
    <row r="5" spans="1:4">
      <c r="A5" s="49" t="s">
        <v>84</v>
      </c>
      <c r="B5" t="s">
        <v>85</v>
      </c>
      <c r="C5" s="46"/>
      <c r="D5" s="38">
        <v>2.5895000000000001E-2</v>
      </c>
    </row>
    <row r="6" spans="1:4">
      <c r="A6" s="49" t="s">
        <v>86</v>
      </c>
      <c r="B6" t="s">
        <v>85</v>
      </c>
      <c r="C6" s="46"/>
      <c r="D6" s="38">
        <v>2.9426000000000001E-2</v>
      </c>
    </row>
    <row r="7" spans="1:4">
      <c r="A7" s="49" t="s">
        <v>87</v>
      </c>
      <c r="B7" t="s">
        <v>85</v>
      </c>
      <c r="C7" s="46"/>
      <c r="D7" s="38">
        <v>2.7661000000000002E-2</v>
      </c>
    </row>
    <row r="8" spans="1:4">
      <c r="A8" s="49" t="s">
        <v>84</v>
      </c>
      <c r="B8" t="s">
        <v>88</v>
      </c>
      <c r="C8" s="46"/>
      <c r="D8" s="38">
        <v>1.7805000000000001E-2</v>
      </c>
    </row>
    <row r="9" spans="1:4">
      <c r="A9" s="49" t="s">
        <v>86</v>
      </c>
      <c r="B9" t="s">
        <v>88</v>
      </c>
      <c r="C9" s="46"/>
      <c r="D9" s="38">
        <v>1.8539E-2</v>
      </c>
    </row>
    <row r="10" spans="1:4">
      <c r="A10" s="49" t="s">
        <v>87</v>
      </c>
      <c r="B10" t="s">
        <v>88</v>
      </c>
      <c r="C10" s="46"/>
      <c r="D10" s="38">
        <v>1.8232999999999999E-2</v>
      </c>
    </row>
    <row r="11" spans="1:4" ht="16" thickBot="1">
      <c r="A11" s="50"/>
      <c r="B11" s="53"/>
      <c r="C11" s="47"/>
      <c r="D11" s="39"/>
    </row>
  </sheetData>
  <mergeCells count="2">
    <mergeCell ref="A2:D2"/>
    <mergeCell ref="B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8DEB-0227-8540-B6C1-F8250DE81CB3}">
  <sheetPr>
    <pageSetUpPr fitToPage="1"/>
  </sheetPr>
  <dimension ref="A1:F31"/>
  <sheetViews>
    <sheetView tabSelected="1" topLeftCell="A16" zoomScale="115" workbookViewId="0">
      <selection activeCell="D24" sqref="D24"/>
    </sheetView>
  </sheetViews>
  <sheetFormatPr defaultColWidth="8.83203125" defaultRowHeight="15.5"/>
  <cols>
    <col min="1" max="1" width="35.1640625" bestFit="1" customWidth="1"/>
    <col min="2" max="2" width="19.6640625" customWidth="1"/>
    <col min="3" max="3" width="52.83203125" customWidth="1"/>
    <col min="4" max="4" width="13.6640625" customWidth="1"/>
  </cols>
  <sheetData>
    <row r="1" spans="1:6" ht="21.5" thickBot="1">
      <c r="A1" s="195" t="s">
        <v>0</v>
      </c>
      <c r="B1" s="242" t="s">
        <v>470</v>
      </c>
      <c r="C1" s="243"/>
    </row>
    <row r="2" spans="1:6">
      <c r="A2" s="279" t="s">
        <v>3</v>
      </c>
      <c r="B2" s="280"/>
      <c r="C2" s="281"/>
    </row>
    <row r="3" spans="1:6" ht="8" customHeight="1" thickBot="1">
      <c r="A3" s="282"/>
      <c r="B3" s="283"/>
      <c r="C3" s="284"/>
    </row>
    <row r="4" spans="1:6" ht="16" thickBot="1">
      <c r="A4" s="171" t="s">
        <v>4</v>
      </c>
      <c r="B4" s="285" t="s">
        <v>419</v>
      </c>
      <c r="C4" s="286"/>
    </row>
    <row r="5" spans="1:6" s="106" customFormat="1">
      <c r="A5" s="170" t="s">
        <v>10</v>
      </c>
      <c r="B5" s="287" t="s">
        <v>420</v>
      </c>
      <c r="C5" s="288"/>
    </row>
    <row r="6" spans="1:6" s="106" customFormat="1">
      <c r="A6" s="127" t="s">
        <v>421</v>
      </c>
      <c r="B6" s="264">
        <v>0.3</v>
      </c>
      <c r="C6" s="265"/>
    </row>
    <row r="7" spans="1:6" s="106" customFormat="1">
      <c r="A7" s="127" t="s">
        <v>422</v>
      </c>
      <c r="B7" s="264">
        <v>0.1</v>
      </c>
      <c r="C7" s="265"/>
    </row>
    <row r="8" spans="1:6" s="106" customFormat="1">
      <c r="A8" s="127" t="s">
        <v>19</v>
      </c>
      <c r="B8" s="278" t="s">
        <v>423</v>
      </c>
      <c r="C8" s="265"/>
    </row>
    <row r="9" spans="1:6" ht="16.5" customHeight="1">
      <c r="A9" s="4" t="s">
        <v>21</v>
      </c>
      <c r="B9" s="266">
        <v>0.15</v>
      </c>
      <c r="C9" s="267"/>
    </row>
    <row r="10" spans="1:6" ht="17" customHeight="1">
      <c r="A10" s="4" t="s">
        <v>28</v>
      </c>
      <c r="B10" s="266">
        <v>0.2</v>
      </c>
      <c r="C10" s="267"/>
    </row>
    <row r="11" spans="1:6" ht="16.5" customHeight="1">
      <c r="A11" s="4" t="s">
        <v>23</v>
      </c>
      <c r="B11" s="129" t="s">
        <v>424</v>
      </c>
      <c r="C11" s="130"/>
    </row>
    <row r="12" spans="1:6" ht="16.5" customHeight="1">
      <c r="A12" s="4" t="s">
        <v>16</v>
      </c>
      <c r="B12" s="268" t="s">
        <v>425</v>
      </c>
      <c r="C12" s="269"/>
      <c r="D12" s="81"/>
      <c r="E12" s="81"/>
      <c r="F12" s="81"/>
    </row>
    <row r="13" spans="1:6" ht="16.5" customHeight="1">
      <c r="A13" s="4" t="s">
        <v>26</v>
      </c>
      <c r="B13" s="129" t="s">
        <v>424</v>
      </c>
      <c r="C13" s="130"/>
    </row>
    <row r="14" spans="1:6">
      <c r="A14" s="145" t="s">
        <v>24</v>
      </c>
      <c r="B14" s="271" t="s">
        <v>429</v>
      </c>
      <c r="C14" s="272"/>
    </row>
    <row r="15" spans="1:6">
      <c r="A15" s="145" t="s">
        <v>36</v>
      </c>
      <c r="B15" s="273" t="s">
        <v>430</v>
      </c>
      <c r="C15" s="274"/>
    </row>
    <row r="16" spans="1:6">
      <c r="A16" s="4" t="s">
        <v>42</v>
      </c>
      <c r="B16" s="270">
        <v>1.4999999999999999E-2</v>
      </c>
      <c r="C16" s="251"/>
    </row>
    <row r="17" spans="1:3">
      <c r="A17" s="4" t="s">
        <v>44</v>
      </c>
      <c r="B17" s="270">
        <v>1.4999999999999999E-2</v>
      </c>
      <c r="C17" s="251"/>
    </row>
    <row r="18" spans="1:3">
      <c r="A18" s="26" t="s">
        <v>45</v>
      </c>
      <c r="B18" s="262">
        <v>0.01</v>
      </c>
      <c r="C18" s="251"/>
    </row>
    <row r="19" spans="1:3">
      <c r="A19" s="193" t="s">
        <v>461</v>
      </c>
      <c r="B19" s="262">
        <v>0.35</v>
      </c>
      <c r="C19" s="263"/>
    </row>
    <row r="20" spans="1:3">
      <c r="A20" s="127" t="s">
        <v>462</v>
      </c>
      <c r="B20" s="262">
        <v>0.2</v>
      </c>
      <c r="C20" s="263"/>
    </row>
    <row r="21" spans="1:3">
      <c r="A21" s="244" t="s">
        <v>477</v>
      </c>
      <c r="B21" s="341">
        <v>0.1</v>
      </c>
      <c r="C21" s="245"/>
    </row>
    <row r="22" spans="1:3" ht="16" thickBot="1">
      <c r="A22" s="4" t="s">
        <v>29</v>
      </c>
      <c r="B22" s="268" t="s">
        <v>469</v>
      </c>
      <c r="C22" s="269"/>
    </row>
    <row r="23" spans="1:3" ht="21.5" thickBot="1">
      <c r="A23" s="275" t="s">
        <v>427</v>
      </c>
      <c r="B23" s="276"/>
      <c r="C23" s="277"/>
    </row>
    <row r="24" spans="1:3">
      <c r="A24" s="169" t="s">
        <v>426</v>
      </c>
      <c r="B24" s="172"/>
      <c r="C24" s="173"/>
    </row>
    <row r="25" spans="1:3">
      <c r="A25" s="4" t="s">
        <v>463</v>
      </c>
      <c r="B25" s="262">
        <v>0.17</v>
      </c>
      <c r="C25" s="263"/>
    </row>
    <row r="26" spans="1:3">
      <c r="A26" s="4" t="s">
        <v>464</v>
      </c>
      <c r="B26" s="262">
        <v>0.03</v>
      </c>
      <c r="C26" s="263"/>
    </row>
    <row r="27" spans="1:3">
      <c r="A27" s="4" t="s">
        <v>465</v>
      </c>
      <c r="B27" s="262">
        <v>0.03</v>
      </c>
      <c r="C27" s="263"/>
    </row>
    <row r="28" spans="1:3">
      <c r="A28" s="4" t="s">
        <v>466</v>
      </c>
      <c r="B28" s="262">
        <v>0.19</v>
      </c>
      <c r="C28" s="263"/>
    </row>
    <row r="29" spans="1:3">
      <c r="A29" s="4" t="s">
        <v>467</v>
      </c>
      <c r="B29" s="262">
        <v>0.05</v>
      </c>
      <c r="C29" s="263"/>
    </row>
    <row r="30" spans="1:3">
      <c r="A30" s="82" t="s">
        <v>428</v>
      </c>
      <c r="B30" s="83"/>
      <c r="C30" s="84"/>
    </row>
    <row r="31" spans="1:3" s="106" customFormat="1">
      <c r="A31" s="128" t="s">
        <v>468</v>
      </c>
      <c r="B31" s="264">
        <v>0.25</v>
      </c>
      <c r="C31" s="265"/>
    </row>
  </sheetData>
  <mergeCells count="24">
    <mergeCell ref="B8:C8"/>
    <mergeCell ref="A2:C3"/>
    <mergeCell ref="B4:C4"/>
    <mergeCell ref="B5:C5"/>
    <mergeCell ref="B6:C6"/>
    <mergeCell ref="B7:C7"/>
    <mergeCell ref="B18:C18"/>
    <mergeCell ref="B25:C25"/>
    <mergeCell ref="B14:C14"/>
    <mergeCell ref="B15:C15"/>
    <mergeCell ref="B20:C20"/>
    <mergeCell ref="B19:C19"/>
    <mergeCell ref="B22:C22"/>
    <mergeCell ref="A23:C23"/>
    <mergeCell ref="B9:C9"/>
    <mergeCell ref="B10:C10"/>
    <mergeCell ref="B12:C12"/>
    <mergeCell ref="B16:C16"/>
    <mergeCell ref="B17:C17"/>
    <mergeCell ref="B27:C27"/>
    <mergeCell ref="B28:C28"/>
    <mergeCell ref="B29:C29"/>
    <mergeCell ref="B31:C31"/>
    <mergeCell ref="B26:C26"/>
  </mergeCells>
  <pageMargins left="0.7" right="0.7" top="0.75" bottom="0.75" header="0.3" footer="0.3"/>
  <pageSetup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3DCF6-0F76-144E-88E8-B45E0D3A876B}">
  <sheetPr>
    <pageSetUpPr fitToPage="1"/>
  </sheetPr>
  <dimension ref="A1:J83"/>
  <sheetViews>
    <sheetView topLeftCell="B1" zoomScale="125" zoomScaleNormal="100" workbookViewId="0">
      <selection activeCell="B18" sqref="B18"/>
    </sheetView>
  </sheetViews>
  <sheetFormatPr defaultColWidth="11.1640625" defaultRowHeight="15.5"/>
  <cols>
    <col min="1" max="1" width="94.6640625" hidden="1" customWidth="1"/>
    <col min="2" max="2" width="43.5" customWidth="1"/>
    <col min="3" max="3" width="31.1640625" customWidth="1"/>
    <col min="4" max="4" width="19.1640625" customWidth="1"/>
    <col min="5" max="5" width="21.6640625" customWidth="1"/>
    <col min="6" max="6" width="15.1640625" customWidth="1"/>
    <col min="7" max="7" width="17.6640625" customWidth="1"/>
    <col min="8" max="8" width="17.1640625" customWidth="1"/>
  </cols>
  <sheetData>
    <row r="1" spans="2:8" ht="21.5" thickBot="1">
      <c r="B1" s="163" t="s">
        <v>47</v>
      </c>
      <c r="C1" s="164"/>
      <c r="D1" s="164"/>
      <c r="E1" s="164"/>
      <c r="F1" s="164"/>
      <c r="G1" s="164"/>
      <c r="H1" s="165"/>
    </row>
    <row r="2" spans="2:8" ht="21.5" thickBot="1">
      <c r="B2" s="163"/>
      <c r="C2" s="164"/>
      <c r="D2" s="166" t="s">
        <v>48</v>
      </c>
      <c r="E2" s="166"/>
      <c r="F2" s="166"/>
      <c r="G2" s="166"/>
      <c r="H2" s="167"/>
    </row>
    <row r="3" spans="2:8">
      <c r="B3" s="292" t="s">
        <v>51</v>
      </c>
      <c r="C3" s="294" t="s">
        <v>52</v>
      </c>
      <c r="D3" s="296" t="s">
        <v>431</v>
      </c>
      <c r="E3" s="296"/>
      <c r="F3" s="296"/>
      <c r="G3" s="296"/>
      <c r="H3" s="297"/>
    </row>
    <row r="4" spans="2:8" ht="16" thickBot="1">
      <c r="B4" s="293"/>
      <c r="C4" s="295"/>
      <c r="D4" s="298"/>
      <c r="E4" s="298"/>
      <c r="F4" s="298"/>
      <c r="G4" s="298"/>
      <c r="H4" s="299"/>
    </row>
    <row r="5" spans="2:8">
      <c r="B5" s="300" t="s">
        <v>54</v>
      </c>
      <c r="C5" s="301"/>
      <c r="D5" s="85" t="s">
        <v>55</v>
      </c>
    </row>
    <row r="6" spans="2:8" ht="16" thickBot="1">
      <c r="B6" s="302" t="s">
        <v>76</v>
      </c>
      <c r="C6" s="303"/>
      <c r="D6" s="86" t="s">
        <v>77</v>
      </c>
    </row>
    <row r="7" spans="2:8">
      <c r="B7" s="187"/>
      <c r="C7" s="188"/>
      <c r="D7" s="189"/>
    </row>
    <row r="8" spans="2:8" ht="18.5">
      <c r="B8" s="304" t="s">
        <v>56</v>
      </c>
      <c r="C8" s="304"/>
      <c r="D8" s="87" t="s">
        <v>432</v>
      </c>
      <c r="E8" s="88" t="s">
        <v>433</v>
      </c>
      <c r="F8" s="88" t="s">
        <v>434</v>
      </c>
    </row>
    <row r="9" spans="2:8">
      <c r="B9" s="10"/>
      <c r="C9" s="4" t="s">
        <v>435</v>
      </c>
      <c r="D9" s="89">
        <v>195</v>
      </c>
      <c r="E9" s="90">
        <v>215</v>
      </c>
      <c r="F9" s="90">
        <v>250</v>
      </c>
    </row>
    <row r="10" spans="2:8">
      <c r="B10" s="10"/>
      <c r="C10" s="4" t="s">
        <v>436</v>
      </c>
      <c r="D10" s="89">
        <v>200</v>
      </c>
      <c r="E10" s="90">
        <v>220</v>
      </c>
      <c r="F10" s="90">
        <v>250</v>
      </c>
    </row>
    <row r="11" spans="2:8">
      <c r="B11" s="10"/>
      <c r="C11" s="4" t="s">
        <v>437</v>
      </c>
      <c r="D11" s="89">
        <v>195</v>
      </c>
      <c r="E11" s="90">
        <v>215</v>
      </c>
      <c r="F11" s="90">
        <v>245</v>
      </c>
    </row>
    <row r="12" spans="2:8">
      <c r="B12" s="10"/>
      <c r="C12" s="4" t="s">
        <v>438</v>
      </c>
      <c r="D12" s="89">
        <v>225</v>
      </c>
      <c r="E12" s="90">
        <v>250</v>
      </c>
      <c r="F12" s="90">
        <v>270</v>
      </c>
    </row>
    <row r="13" spans="2:8">
      <c r="B13" s="10"/>
      <c r="C13" s="4" t="s">
        <v>439</v>
      </c>
      <c r="D13" s="89">
        <v>220</v>
      </c>
      <c r="E13" s="90">
        <v>250</v>
      </c>
      <c r="F13" s="90">
        <v>300</v>
      </c>
    </row>
    <row r="14" spans="2:8">
      <c r="B14" s="10"/>
      <c r="C14" s="4"/>
      <c r="D14" s="93"/>
      <c r="E14" s="190"/>
      <c r="F14" s="190"/>
    </row>
    <row r="15" spans="2:8">
      <c r="B15" s="10"/>
      <c r="C15" s="4"/>
      <c r="D15" s="93"/>
      <c r="E15" s="190"/>
      <c r="F15" s="190"/>
    </row>
    <row r="16" spans="2:8" ht="18.5">
      <c r="B16" s="10"/>
      <c r="C16" s="4"/>
      <c r="D16" s="91" t="s">
        <v>440</v>
      </c>
      <c r="E16" s="92" t="s">
        <v>441</v>
      </c>
      <c r="F16" s="92" t="s">
        <v>442</v>
      </c>
    </row>
    <row r="17" spans="2:10">
      <c r="B17" s="10"/>
      <c r="C17" s="4" t="s">
        <v>443</v>
      </c>
      <c r="D17" s="89">
        <v>180</v>
      </c>
      <c r="E17" s="90">
        <v>200</v>
      </c>
      <c r="F17" s="90">
        <v>225</v>
      </c>
    </row>
    <row r="18" spans="2:10">
      <c r="B18" s="10"/>
      <c r="C18" s="289" t="s">
        <v>444</v>
      </c>
      <c r="D18" s="289"/>
      <c r="E18" s="289"/>
      <c r="F18" s="289"/>
    </row>
    <row r="19" spans="2:10">
      <c r="B19" s="10"/>
      <c r="C19" s="4"/>
      <c r="D19" s="93"/>
      <c r="E19" s="4"/>
      <c r="F19" s="4"/>
    </row>
    <row r="20" spans="2:10">
      <c r="B20" s="10"/>
      <c r="C20" s="4"/>
      <c r="D20" s="93"/>
      <c r="E20" s="4"/>
      <c r="F20" s="4"/>
    </row>
    <row r="21" spans="2:10" ht="18.5">
      <c r="B21" s="10"/>
      <c r="C21" s="4"/>
      <c r="D21" s="94" t="s">
        <v>69</v>
      </c>
      <c r="E21" s="94" t="s">
        <v>73</v>
      </c>
      <c r="F21" s="95" t="s">
        <v>67</v>
      </c>
      <c r="G21" s="94" t="s">
        <v>68</v>
      </c>
      <c r="H21" s="94" t="s">
        <v>72</v>
      </c>
      <c r="I21" s="96"/>
      <c r="J21" s="97"/>
    </row>
    <row r="22" spans="2:10">
      <c r="B22" s="10"/>
      <c r="C22" s="4" t="s">
        <v>445</v>
      </c>
      <c r="D22" s="90">
        <v>70</v>
      </c>
      <c r="E22" s="90">
        <v>80</v>
      </c>
      <c r="F22" s="89">
        <v>110</v>
      </c>
      <c r="G22" s="90">
        <v>55</v>
      </c>
      <c r="H22" s="90">
        <v>50</v>
      </c>
      <c r="I22" s="98"/>
      <c r="J22" s="99"/>
    </row>
    <row r="23" spans="2:10">
      <c r="B23" s="10"/>
      <c r="C23" s="4" t="s">
        <v>446</v>
      </c>
      <c r="D23" s="90">
        <v>220</v>
      </c>
      <c r="E23" s="90">
        <v>250</v>
      </c>
      <c r="F23" s="89">
        <v>300</v>
      </c>
      <c r="G23" s="90">
        <v>180</v>
      </c>
      <c r="H23" s="100" t="s">
        <v>226</v>
      </c>
      <c r="I23" s="98"/>
      <c r="J23" s="99"/>
    </row>
    <row r="24" spans="2:10" ht="16" customHeight="1">
      <c r="B24" s="10"/>
      <c r="C24" s="290" t="s">
        <v>447</v>
      </c>
      <c r="D24" s="290"/>
      <c r="E24" s="290"/>
      <c r="F24" s="290"/>
      <c r="G24" s="290"/>
      <c r="H24" s="290"/>
    </row>
    <row r="25" spans="2:10" ht="16" customHeight="1">
      <c r="B25" s="10"/>
      <c r="C25" s="191"/>
      <c r="D25" s="191"/>
      <c r="E25" s="191"/>
      <c r="F25" s="192"/>
      <c r="G25" s="192"/>
      <c r="H25" s="192"/>
    </row>
    <row r="26" spans="2:10" ht="18.5">
      <c r="B26" s="10"/>
      <c r="C26" s="4"/>
      <c r="D26" s="91" t="s">
        <v>71</v>
      </c>
      <c r="E26" s="92" t="s">
        <v>448</v>
      </c>
      <c r="F26" s="101"/>
    </row>
    <row r="27" spans="2:10">
      <c r="B27" s="10"/>
      <c r="C27" s="4" t="s">
        <v>449</v>
      </c>
      <c r="D27" s="100" t="s">
        <v>226</v>
      </c>
      <c r="E27" s="90">
        <v>100</v>
      </c>
    </row>
    <row r="28" spans="2:10">
      <c r="B28" s="10"/>
      <c r="C28" s="4" t="s">
        <v>70</v>
      </c>
      <c r="D28" s="89">
        <v>275</v>
      </c>
      <c r="E28" s="90">
        <v>300</v>
      </c>
    </row>
    <row r="29" spans="2:10" ht="16" customHeight="1">
      <c r="B29" s="168"/>
      <c r="C29" s="290" t="s">
        <v>447</v>
      </c>
      <c r="D29" s="290"/>
      <c r="E29" s="290"/>
    </row>
    <row r="30" spans="2:10">
      <c r="B30" s="291"/>
      <c r="C30" s="291"/>
      <c r="D30" s="291"/>
      <c r="E30" s="291"/>
    </row>
    <row r="31" spans="2:10">
      <c r="B31" s="30"/>
      <c r="C31" s="30"/>
      <c r="D31" s="31"/>
    </row>
    <row r="32" spans="2:10">
      <c r="B32" s="30"/>
      <c r="C32" s="30"/>
      <c r="D32" s="31"/>
    </row>
    <row r="33" spans="2:9">
      <c r="B33" s="30"/>
      <c r="C33" s="30"/>
      <c r="D33" s="31"/>
    </row>
    <row r="34" spans="2:9">
      <c r="B34" s="30"/>
      <c r="C34" s="30"/>
      <c r="D34" s="31"/>
    </row>
    <row r="35" spans="2:9">
      <c r="B35" s="30"/>
      <c r="C35" s="30"/>
      <c r="D35" s="31"/>
    </row>
    <row r="36" spans="2:9">
      <c r="B36" s="30"/>
      <c r="C36" s="30"/>
      <c r="D36" s="31"/>
    </row>
    <row r="37" spans="2:9">
      <c r="B37" s="30"/>
      <c r="C37" s="30"/>
      <c r="D37" s="31"/>
    </row>
    <row r="40" spans="2:9">
      <c r="E40" s="2"/>
    </row>
    <row r="41" spans="2:9">
      <c r="E41" s="1"/>
    </row>
    <row r="42" spans="2:9">
      <c r="E42" s="1"/>
    </row>
    <row r="43" spans="2:9">
      <c r="E43" s="1"/>
    </row>
    <row r="44" spans="2:9">
      <c r="E44" s="1"/>
    </row>
    <row r="45" spans="2:9">
      <c r="E45" s="1"/>
    </row>
    <row r="46" spans="2:9">
      <c r="E46" s="1"/>
      <c r="G46" s="1"/>
      <c r="I46" s="7"/>
    </row>
    <row r="47" spans="2:9">
      <c r="E47" s="1"/>
      <c r="F47" s="2"/>
      <c r="G47" s="1"/>
      <c r="I47" s="7"/>
    </row>
    <row r="48" spans="2:9">
      <c r="E48" s="1"/>
      <c r="F48" s="1" t="str">
        <f>IFERROR(VLOOKUP(A51,#REF!,12,FALSE),"")</f>
        <v/>
      </c>
      <c r="G48" s="1"/>
      <c r="I48" s="7"/>
    </row>
    <row r="49" spans="1:9">
      <c r="E49" s="1"/>
      <c r="F49" s="1" t="str">
        <f>IFERROR(VLOOKUP(A52,#REF!,12,FALSE),"")</f>
        <v/>
      </c>
      <c r="G49" s="1"/>
      <c r="I49" s="7"/>
    </row>
    <row r="50" spans="1:9">
      <c r="A50" s="3" t="s">
        <v>78</v>
      </c>
      <c r="E50" s="1"/>
      <c r="F50" s="1" t="str">
        <f>IFERROR(VLOOKUP(A53,#REF!,12,FALSE),"")</f>
        <v/>
      </c>
      <c r="G50" s="1"/>
      <c r="I50" s="7"/>
    </row>
    <row r="51" spans="1:9">
      <c r="A51" t="e">
        <f>LEFT(#REF!&amp;#REF!&amp;'[1]Standard Managed Services'!B57&amp;'[1]Standard Managed Services'!#REF!,255)</f>
        <v>#REF!</v>
      </c>
      <c r="E51" s="1"/>
      <c r="F51" s="1" t="str">
        <f>IFERROR(VLOOKUP(A54,#REF!,12,FALSE),"")</f>
        <v/>
      </c>
      <c r="G51" s="1"/>
      <c r="I51" s="7"/>
    </row>
    <row r="52" spans="1:9">
      <c r="A52" t="e">
        <f>LEFT(#REF!&amp;#REF!&amp;'[1]Standard Managed Services'!B58&amp;'[1]Standard Managed Services'!#REF!,255)</f>
        <v>#REF!</v>
      </c>
      <c r="E52" s="1"/>
      <c r="F52" s="1" t="str">
        <f>IFERROR(VLOOKUP(A55,#REF!,12,FALSE),"")</f>
        <v/>
      </c>
      <c r="G52" s="1"/>
      <c r="I52" s="7"/>
    </row>
    <row r="53" spans="1:9">
      <c r="A53" t="e">
        <f>LEFT(#REF!&amp;#REF!&amp;'[1]Standard Managed Services'!B59&amp;'[1]Standard Managed Services'!#REF!,255)</f>
        <v>#REF!</v>
      </c>
      <c r="E53" s="1"/>
      <c r="F53" s="1" t="str">
        <f>IFERROR(VLOOKUP(A56,#REF!,12,FALSE),"")</f>
        <v/>
      </c>
      <c r="G53" s="1"/>
      <c r="I53" s="7"/>
    </row>
    <row r="54" spans="1:9">
      <c r="A54" t="e">
        <f>LEFT(#REF!&amp;#REF!&amp;'[1]Standard Managed Services'!B60&amp;'[1]Standard Managed Services'!#REF!,255)</f>
        <v>#REF!</v>
      </c>
      <c r="E54" s="1"/>
      <c r="F54" s="1" t="str">
        <f>IFERROR(VLOOKUP(A57,#REF!,12,FALSE),"")</f>
        <v/>
      </c>
      <c r="G54" s="1"/>
      <c r="I54" s="7"/>
    </row>
    <row r="55" spans="1:9">
      <c r="A55" t="e">
        <f>LEFT(#REF!&amp;#REF!&amp;'[1]Standard Managed Services'!B61&amp;'[1]Standard Managed Services'!#REF!,255)</f>
        <v>#REF!</v>
      </c>
      <c r="E55" s="1"/>
      <c r="F55" s="1" t="str">
        <f>IFERROR(VLOOKUP(A58,#REF!,12,FALSE),"")</f>
        <v/>
      </c>
      <c r="G55" s="1"/>
      <c r="I55" s="2" t="s">
        <v>79</v>
      </c>
    </row>
    <row r="56" spans="1:9">
      <c r="A56" t="e">
        <f>LEFT(#REF!&amp;#REF!&amp;'[1]Standard Managed Services'!B62&amp;'[1]Standard Managed Services'!#REF!,255)</f>
        <v>#REF!</v>
      </c>
      <c r="E56" s="1"/>
      <c r="F56" s="1" t="str">
        <f>IFERROR(VLOOKUP(A59,#REF!,12,FALSE),"")</f>
        <v/>
      </c>
      <c r="G56" s="1"/>
      <c r="I56" t="s">
        <v>79</v>
      </c>
    </row>
    <row r="57" spans="1:9">
      <c r="A57" t="e">
        <f>LEFT(#REF!&amp;#REF!&amp;'[1]Standard Managed Services'!B63&amp;'[1]Standard Managed Services'!#REF!,255)</f>
        <v>#REF!</v>
      </c>
      <c r="E57" s="1"/>
      <c r="F57" s="1" t="str">
        <f>IFERROR(VLOOKUP(A60,#REF!,12,FALSE),"")</f>
        <v/>
      </c>
      <c r="G57" s="1"/>
      <c r="I57" t="s">
        <v>79</v>
      </c>
    </row>
    <row r="58" spans="1:9">
      <c r="A58" t="e">
        <f>LEFT(#REF!&amp;#REF!&amp;'[1]Standard Managed Services'!B64&amp;'[1]Standard Managed Services'!#REF!,255)</f>
        <v>#REF!</v>
      </c>
      <c r="E58" s="1"/>
      <c r="F58" s="1" t="str">
        <f>IFERROR(VLOOKUP(A61,#REF!,12,FALSE),"")</f>
        <v/>
      </c>
      <c r="G58" s="1"/>
      <c r="I58" t="s">
        <v>79</v>
      </c>
    </row>
    <row r="59" spans="1:9">
      <c r="A59" t="e">
        <f>LEFT(#REF!&amp;#REF!&amp;'[1]Standard Managed Services'!B65&amp;'[1]Standard Managed Services'!#REF!,255)</f>
        <v>#REF!</v>
      </c>
      <c r="E59" s="1"/>
      <c r="F59" s="1" t="str">
        <f>IFERROR(VLOOKUP(#REF!,#REF!,12,FALSE),"")</f>
        <v/>
      </c>
      <c r="G59" s="1"/>
      <c r="I59" t="s">
        <v>79</v>
      </c>
    </row>
    <row r="60" spans="1:9">
      <c r="A60" t="e">
        <f>LEFT(#REF!&amp;#REF!&amp;'[1]Standard Managed Services'!B66&amp;'[1]Standard Managed Services'!#REF!,255)</f>
        <v>#REF!</v>
      </c>
      <c r="E60" s="1"/>
      <c r="F60" s="1" t="str">
        <f>IFERROR(VLOOKUP(#REF!,#REF!,12,FALSE),"")</f>
        <v/>
      </c>
      <c r="G60" s="1"/>
      <c r="I60" t="s">
        <v>79</v>
      </c>
    </row>
    <row r="61" spans="1:9">
      <c r="A61" t="e">
        <f>LEFT(#REF!&amp;#REF!&amp;'[1]Standard Managed Services'!B67&amp;'[1]Standard Managed Services'!#REF!,255)</f>
        <v>#REF!</v>
      </c>
      <c r="E61" s="1"/>
      <c r="F61" s="1" t="str">
        <f>IFERROR(VLOOKUP(#REF!,#REF!,12,FALSE),"")</f>
        <v/>
      </c>
      <c r="G61" s="1"/>
      <c r="I61" t="s">
        <v>79</v>
      </c>
    </row>
    <row r="62" spans="1:9" ht="6.5" customHeight="1">
      <c r="F62" s="1" t="str">
        <f>IFERROR(VLOOKUP(#REF!,#REF!,12,FALSE),"")</f>
        <v/>
      </c>
      <c r="G62" s="1"/>
      <c r="I62" t="s">
        <v>79</v>
      </c>
    </row>
    <row r="63" spans="1:9">
      <c r="E63" t="s">
        <v>79</v>
      </c>
      <c r="F63" s="1" t="str">
        <f>IFERROR(VLOOKUP(#REF!,#REF!,12,FALSE),"")</f>
        <v/>
      </c>
      <c r="G63" s="1"/>
      <c r="I63" t="s">
        <v>79</v>
      </c>
    </row>
    <row r="64" spans="1:9">
      <c r="F64" s="1" t="str">
        <f>IFERROR(VLOOKUP(#REF!,#REF!,12,FALSE),"")</f>
        <v/>
      </c>
      <c r="G64" s="1"/>
      <c r="I64" t="s">
        <v>79</v>
      </c>
    </row>
    <row r="65" spans="8:10">
      <c r="I65" t="s">
        <v>79</v>
      </c>
    </row>
    <row r="66" spans="8:10">
      <c r="I66" t="s">
        <v>79</v>
      </c>
    </row>
    <row r="67" spans="8:10" s="9" customFormat="1">
      <c r="H67" s="1" t="s">
        <v>79</v>
      </c>
      <c r="I67"/>
      <c r="J67"/>
    </row>
    <row r="68" spans="8:10" s="9" customFormat="1">
      <c r="H68"/>
      <c r="I68"/>
      <c r="J68"/>
    </row>
    <row r="69" spans="8:10" s="9" customFormat="1">
      <c r="H69"/>
      <c r="I69"/>
      <c r="J69"/>
    </row>
    <row r="70" spans="8:10" s="9" customFormat="1">
      <c r="H70"/>
      <c r="I70"/>
      <c r="J70"/>
    </row>
    <row r="71" spans="8:10" s="9" customFormat="1">
      <c r="H71"/>
      <c r="I71"/>
      <c r="J71"/>
    </row>
    <row r="72" spans="8:10" s="9" customFormat="1"/>
    <row r="73" spans="8:10" s="9" customFormat="1"/>
    <row r="74" spans="8:10" s="9" customFormat="1"/>
    <row r="75" spans="8:10" s="9" customFormat="1"/>
    <row r="76" spans="8:10" s="9" customFormat="1"/>
    <row r="77" spans="8:10" s="9" customFormat="1"/>
    <row r="78" spans="8:10" s="9" customFormat="1"/>
    <row r="79" spans="8:10">
      <c r="H79" s="9"/>
      <c r="I79" s="9"/>
      <c r="J79" s="9"/>
    </row>
    <row r="80" spans="8:10">
      <c r="H80" s="9"/>
      <c r="I80" s="9"/>
      <c r="J80" s="9"/>
    </row>
    <row r="81" spans="8:10">
      <c r="H81" s="9"/>
      <c r="I81" s="9"/>
      <c r="J81" s="9"/>
    </row>
    <row r="82" spans="8:10">
      <c r="H82" s="9"/>
      <c r="I82" s="9"/>
      <c r="J82" s="9"/>
    </row>
    <row r="83" spans="8:10">
      <c r="H83" s="9"/>
      <c r="I83" s="9"/>
      <c r="J83" s="9"/>
    </row>
  </sheetData>
  <mergeCells count="10">
    <mergeCell ref="C18:F18"/>
    <mergeCell ref="C24:H24"/>
    <mergeCell ref="C29:E29"/>
    <mergeCell ref="B30:E30"/>
    <mergeCell ref="B3:B4"/>
    <mergeCell ref="C3:C4"/>
    <mergeCell ref="D3:H4"/>
    <mergeCell ref="B5:C5"/>
    <mergeCell ref="B6:C6"/>
    <mergeCell ref="B8:C8"/>
  </mergeCells>
  <pageMargins left="0.7" right="0.7" top="0.75" bottom="0.75" header="0.3" footer="0.3"/>
  <pageSetup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B2B5E-C0A6-7A4C-ACD8-ECDAC968B2FB}">
  <sheetPr>
    <pageSetUpPr fitToPage="1"/>
  </sheetPr>
  <dimension ref="A1:D21"/>
  <sheetViews>
    <sheetView zoomScale="157" workbookViewId="0">
      <selection activeCell="A15" sqref="A13:D15"/>
    </sheetView>
  </sheetViews>
  <sheetFormatPr defaultColWidth="8.83203125" defaultRowHeight="15.5"/>
  <cols>
    <col min="1" max="1" width="28.1640625" bestFit="1" customWidth="1"/>
    <col min="3" max="3" width="7.1640625" customWidth="1"/>
    <col min="4" max="4" width="17.5" customWidth="1"/>
  </cols>
  <sheetData>
    <row r="1" spans="1:4" ht="21.5" thickBot="1">
      <c r="A1" s="317" t="s">
        <v>80</v>
      </c>
      <c r="B1" s="318"/>
      <c r="C1" s="318"/>
      <c r="D1" s="319"/>
    </row>
    <row r="2" spans="1:4" ht="16" thickBot="1">
      <c r="A2" s="161" t="s">
        <v>81</v>
      </c>
      <c r="B2" s="320" t="s">
        <v>82</v>
      </c>
      <c r="C2" s="320"/>
      <c r="D2" s="162" t="s">
        <v>83</v>
      </c>
    </row>
    <row r="3" spans="1:4">
      <c r="A3" s="155" t="s">
        <v>84</v>
      </c>
      <c r="B3" s="321" t="s">
        <v>85</v>
      </c>
      <c r="C3" s="321"/>
      <c r="D3" s="156">
        <v>2.5895000000000001E-2</v>
      </c>
    </row>
    <row r="4" spans="1:4">
      <c r="A4" s="157" t="s">
        <v>86</v>
      </c>
      <c r="B4" s="306" t="s">
        <v>85</v>
      </c>
      <c r="C4" s="306"/>
      <c r="D4" s="158">
        <v>2.9426000000000001E-2</v>
      </c>
    </row>
    <row r="5" spans="1:4">
      <c r="A5" s="157" t="s">
        <v>87</v>
      </c>
      <c r="B5" s="306" t="s">
        <v>85</v>
      </c>
      <c r="C5" s="306"/>
      <c r="D5" s="158">
        <v>2.7661000000000002E-2</v>
      </c>
    </row>
    <row r="6" spans="1:4">
      <c r="A6" s="157" t="s">
        <v>84</v>
      </c>
      <c r="B6" s="306" t="s">
        <v>88</v>
      </c>
      <c r="C6" s="306"/>
      <c r="D6" s="158">
        <v>1.7805000000000001E-2</v>
      </c>
    </row>
    <row r="7" spans="1:4">
      <c r="A7" s="157" t="s">
        <v>86</v>
      </c>
      <c r="B7" s="306" t="s">
        <v>88</v>
      </c>
      <c r="C7" s="306"/>
      <c r="D7" s="158">
        <v>1.8539E-2</v>
      </c>
    </row>
    <row r="8" spans="1:4" ht="16" thickBot="1">
      <c r="A8" s="159" t="s">
        <v>87</v>
      </c>
      <c r="B8" s="307" t="s">
        <v>88</v>
      </c>
      <c r="C8" s="307"/>
      <c r="D8" s="160">
        <v>1.8232999999999999E-2</v>
      </c>
    </row>
    <row r="9" spans="1:4" ht="16" thickBot="1"/>
    <row r="10" spans="1:4" ht="16" thickBot="1">
      <c r="A10" s="308" t="s">
        <v>450</v>
      </c>
      <c r="B10" s="309"/>
      <c r="C10" s="309"/>
      <c r="D10" s="310"/>
    </row>
    <row r="11" spans="1:4">
      <c r="A11" s="311" t="s">
        <v>451</v>
      </c>
      <c r="B11" s="312"/>
      <c r="C11" s="312"/>
      <c r="D11" s="313"/>
    </row>
    <row r="12" spans="1:4">
      <c r="A12" s="311" t="s">
        <v>452</v>
      </c>
      <c r="B12" s="312"/>
      <c r="C12" s="312"/>
      <c r="D12" s="313"/>
    </row>
    <row r="13" spans="1:4">
      <c r="A13" s="311" t="s">
        <v>453</v>
      </c>
      <c r="B13" s="312"/>
      <c r="C13" s="312"/>
      <c r="D13" s="313"/>
    </row>
    <row r="14" spans="1:4">
      <c r="A14" s="311" t="s">
        <v>454</v>
      </c>
      <c r="B14" s="312"/>
      <c r="C14" s="312"/>
      <c r="D14" s="313"/>
    </row>
    <row r="15" spans="1:4">
      <c r="A15" s="311" t="s">
        <v>455</v>
      </c>
      <c r="B15" s="312"/>
      <c r="C15" s="312"/>
      <c r="D15" s="313"/>
    </row>
    <row r="16" spans="1:4">
      <c r="A16" s="311" t="s">
        <v>456</v>
      </c>
      <c r="B16" s="312"/>
      <c r="C16" s="312"/>
      <c r="D16" s="313"/>
    </row>
    <row r="17" spans="1:4">
      <c r="A17" s="311" t="s">
        <v>457</v>
      </c>
      <c r="B17" s="312"/>
      <c r="C17" s="312"/>
      <c r="D17" s="313"/>
    </row>
    <row r="18" spans="1:4" ht="16" thickBot="1">
      <c r="A18" s="314" t="s">
        <v>458</v>
      </c>
      <c r="B18" s="315"/>
      <c r="C18" s="315"/>
      <c r="D18" s="316"/>
    </row>
    <row r="19" spans="1:4">
      <c r="A19" s="305"/>
      <c r="B19" s="305"/>
      <c r="C19" s="305"/>
      <c r="D19" s="305"/>
    </row>
    <row r="20" spans="1:4">
      <c r="A20" s="28" t="s">
        <v>459</v>
      </c>
    </row>
    <row r="21" spans="1:4" s="28" customFormat="1">
      <c r="A21" s="146" t="s">
        <v>460</v>
      </c>
    </row>
  </sheetData>
  <mergeCells count="18">
    <mergeCell ref="B6:C6"/>
    <mergeCell ref="A1:D1"/>
    <mergeCell ref="B2:C2"/>
    <mergeCell ref="B3:C3"/>
    <mergeCell ref="B4:C4"/>
    <mergeCell ref="B5:C5"/>
    <mergeCell ref="A19:D19"/>
    <mergeCell ref="B7:C7"/>
    <mergeCell ref="B8:C8"/>
    <mergeCell ref="A10:D10"/>
    <mergeCell ref="A11:D11"/>
    <mergeCell ref="A12:D12"/>
    <mergeCell ref="A13:D13"/>
    <mergeCell ref="A14:D14"/>
    <mergeCell ref="A15:D15"/>
    <mergeCell ref="A16:D16"/>
    <mergeCell ref="A17:D17"/>
    <mergeCell ref="A18:D18"/>
  </mergeCells>
  <pageMargins left="0.7" right="0.7" top="0.75" bottom="0.75" header="0.3" footer="0.3"/>
  <pageSetup scale="32"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29373-37A4-4E39-A0C3-3CB52A7FC6FF}">
  <sheetPr>
    <pageSetUpPr fitToPage="1"/>
  </sheetPr>
  <dimension ref="A1:H91"/>
  <sheetViews>
    <sheetView topLeftCell="A80" zoomScale="118" workbookViewId="0">
      <selection activeCell="B13" sqref="B13:C13"/>
    </sheetView>
  </sheetViews>
  <sheetFormatPr defaultColWidth="8.83203125" defaultRowHeight="15.5"/>
  <cols>
    <col min="1" max="1" width="27.6640625" customWidth="1"/>
    <col min="2" max="2" width="59.1640625" customWidth="1"/>
    <col min="3" max="3" width="20.1640625" bestFit="1" customWidth="1"/>
    <col min="4" max="4" width="23" customWidth="1"/>
    <col min="5" max="5" width="18.6640625" customWidth="1"/>
  </cols>
  <sheetData>
    <row r="1" spans="1:5" ht="21.5" thickBot="1">
      <c r="A1" s="317" t="s">
        <v>47</v>
      </c>
      <c r="B1" s="318"/>
      <c r="C1" s="319"/>
      <c r="D1" s="141"/>
      <c r="E1" s="28"/>
    </row>
    <row r="2" spans="1:5" ht="16" thickBot="1">
      <c r="A2" s="148" t="s">
        <v>89</v>
      </c>
      <c r="B2" s="332" t="s">
        <v>81</v>
      </c>
      <c r="C2" s="333"/>
      <c r="D2" s="142"/>
    </row>
    <row r="3" spans="1:5">
      <c r="A3" s="133" t="s">
        <v>90</v>
      </c>
      <c r="B3" s="326" t="s">
        <v>91</v>
      </c>
      <c r="C3" s="327"/>
      <c r="D3" s="106"/>
    </row>
    <row r="4" spans="1:5" ht="15.75" customHeight="1">
      <c r="A4" s="133" t="s">
        <v>92</v>
      </c>
      <c r="B4" s="328" t="s">
        <v>93</v>
      </c>
      <c r="C4" s="329"/>
      <c r="D4" s="106"/>
    </row>
    <row r="5" spans="1:5" ht="15.75" customHeight="1">
      <c r="A5" s="133" t="s">
        <v>94</v>
      </c>
      <c r="B5" s="328" t="s">
        <v>95</v>
      </c>
      <c r="C5" s="329"/>
      <c r="D5" s="106"/>
    </row>
    <row r="6" spans="1:5" ht="15.75" customHeight="1">
      <c r="A6" s="133" t="s">
        <v>96</v>
      </c>
      <c r="B6" s="328" t="s">
        <v>97</v>
      </c>
      <c r="C6" s="329"/>
    </row>
    <row r="7" spans="1:5" ht="15.75" customHeight="1">
      <c r="A7" s="133" t="s">
        <v>98</v>
      </c>
      <c r="B7" s="328" t="s">
        <v>99</v>
      </c>
      <c r="C7" s="329"/>
    </row>
    <row r="8" spans="1:5" ht="15.75" customHeight="1">
      <c r="A8" s="133" t="s">
        <v>100</v>
      </c>
      <c r="B8" s="328" t="s">
        <v>101</v>
      </c>
      <c r="C8" s="329"/>
    </row>
    <row r="9" spans="1:5" ht="15.75" customHeight="1">
      <c r="A9" s="133" t="s">
        <v>102</v>
      </c>
      <c r="B9" s="328" t="s">
        <v>103</v>
      </c>
      <c r="C9" s="329"/>
    </row>
    <row r="10" spans="1:5" ht="15.75" customHeight="1">
      <c r="A10" s="133" t="s">
        <v>104</v>
      </c>
      <c r="B10" s="328" t="s">
        <v>105</v>
      </c>
      <c r="C10" s="329"/>
    </row>
    <row r="11" spans="1:5" ht="15.75" customHeight="1">
      <c r="A11" s="133" t="s">
        <v>106</v>
      </c>
      <c r="B11" s="328" t="s">
        <v>107</v>
      </c>
      <c r="C11" s="329"/>
    </row>
    <row r="12" spans="1:5" ht="15.75" customHeight="1">
      <c r="A12" s="133" t="s">
        <v>108</v>
      </c>
      <c r="B12" s="328" t="s">
        <v>109</v>
      </c>
      <c r="C12" s="329"/>
    </row>
    <row r="13" spans="1:5" ht="15.75" customHeight="1">
      <c r="A13" s="133" t="s">
        <v>110</v>
      </c>
      <c r="B13" s="328" t="s">
        <v>111</v>
      </c>
      <c r="C13" s="329"/>
    </row>
    <row r="14" spans="1:5" ht="15.75" customHeight="1">
      <c r="A14" s="133" t="s">
        <v>112</v>
      </c>
      <c r="B14" s="328" t="s">
        <v>113</v>
      </c>
      <c r="C14" s="329"/>
    </row>
    <row r="15" spans="1:5" ht="15.75" customHeight="1">
      <c r="A15" s="147" t="s">
        <v>114</v>
      </c>
      <c r="B15" s="328" t="s">
        <v>115</v>
      </c>
      <c r="C15" s="329"/>
    </row>
    <row r="16" spans="1:5" ht="15.75" customHeight="1">
      <c r="A16" s="133" t="s">
        <v>116</v>
      </c>
      <c r="B16" s="328" t="s">
        <v>117</v>
      </c>
      <c r="C16" s="329"/>
    </row>
    <row r="17" spans="1:4" ht="15.75" customHeight="1">
      <c r="A17" s="133" t="s">
        <v>118</v>
      </c>
      <c r="B17" s="328" t="s">
        <v>119</v>
      </c>
      <c r="C17" s="329"/>
    </row>
    <row r="18" spans="1:4" ht="15.75" customHeight="1">
      <c r="A18" s="133" t="s">
        <v>120</v>
      </c>
      <c r="B18" s="328" t="s">
        <v>121</v>
      </c>
      <c r="C18" s="329"/>
    </row>
    <row r="19" spans="1:4" ht="15.75" customHeight="1">
      <c r="A19" s="133" t="s">
        <v>122</v>
      </c>
      <c r="B19" s="328" t="s">
        <v>123</v>
      </c>
      <c r="C19" s="329"/>
    </row>
    <row r="20" spans="1:4" ht="15.75" customHeight="1">
      <c r="A20" s="133" t="s">
        <v>124</v>
      </c>
      <c r="B20" s="328" t="s">
        <v>125</v>
      </c>
      <c r="C20" s="329"/>
    </row>
    <row r="21" spans="1:4" ht="15.75" customHeight="1">
      <c r="A21" s="133" t="s">
        <v>126</v>
      </c>
      <c r="B21" s="328" t="s">
        <v>127</v>
      </c>
      <c r="C21" s="329"/>
      <c r="D21" s="28"/>
    </row>
    <row r="22" spans="1:4" ht="15.75" customHeight="1">
      <c r="A22" s="133" t="s">
        <v>128</v>
      </c>
      <c r="B22" s="328" t="s">
        <v>129</v>
      </c>
      <c r="C22" s="329"/>
      <c r="D22" s="48"/>
    </row>
    <row r="23" spans="1:4" ht="15.75" customHeight="1">
      <c r="A23" s="133" t="s">
        <v>130</v>
      </c>
      <c r="B23" s="328" t="s">
        <v>131</v>
      </c>
      <c r="C23" s="329"/>
    </row>
    <row r="24" spans="1:4" ht="15.75" customHeight="1">
      <c r="A24" s="133" t="s">
        <v>132</v>
      </c>
      <c r="B24" s="328" t="s">
        <v>133</v>
      </c>
      <c r="C24" s="329"/>
    </row>
    <row r="25" spans="1:4" ht="15.75" customHeight="1">
      <c r="A25" s="133" t="s">
        <v>134</v>
      </c>
      <c r="B25" s="328" t="s">
        <v>135</v>
      </c>
      <c r="C25" s="329"/>
    </row>
    <row r="26" spans="1:4" ht="15.75" customHeight="1">
      <c r="A26" s="133" t="s">
        <v>136</v>
      </c>
      <c r="B26" s="328" t="s">
        <v>137</v>
      </c>
      <c r="C26" s="329"/>
    </row>
    <row r="27" spans="1:4" ht="15.75" customHeight="1">
      <c r="A27" s="133" t="s">
        <v>138</v>
      </c>
      <c r="B27" s="328" t="s">
        <v>139</v>
      </c>
      <c r="C27" s="329"/>
    </row>
    <row r="28" spans="1:4" ht="16.5" customHeight="1">
      <c r="A28" s="133" t="s">
        <v>140</v>
      </c>
      <c r="B28" s="328" t="s">
        <v>141</v>
      </c>
      <c r="C28" s="329"/>
    </row>
    <row r="29" spans="1:4" ht="16" thickBot="1">
      <c r="A29" s="134" t="s">
        <v>142</v>
      </c>
      <c r="B29" s="143" t="s">
        <v>143</v>
      </c>
      <c r="C29" s="144"/>
    </row>
    <row r="30" spans="1:4" ht="16" thickBot="1">
      <c r="A30" s="33"/>
      <c r="B30" s="33"/>
    </row>
    <row r="31" spans="1:4" ht="21.5" thickBot="1">
      <c r="A31" s="257" t="s">
        <v>144</v>
      </c>
      <c r="B31" s="258"/>
      <c r="C31" s="258"/>
      <c r="D31" s="259"/>
    </row>
    <row r="32" spans="1:4" ht="48.75" customHeight="1" thickBot="1">
      <c r="A32" s="149" t="s">
        <v>145</v>
      </c>
      <c r="B32" s="261" t="s">
        <v>81</v>
      </c>
      <c r="C32" s="261"/>
      <c r="D32" s="137" t="s">
        <v>146</v>
      </c>
    </row>
    <row r="33" spans="1:4">
      <c r="A33" s="131" t="s">
        <v>147</v>
      </c>
      <c r="B33" s="322" t="s">
        <v>148</v>
      </c>
      <c r="C33" s="323"/>
      <c r="D33" s="38"/>
    </row>
    <row r="34" spans="1:4">
      <c r="A34" s="131" t="s">
        <v>149</v>
      </c>
      <c r="B34" s="322" t="s">
        <v>150</v>
      </c>
      <c r="C34" s="323"/>
      <c r="D34" s="38"/>
    </row>
    <row r="35" spans="1:4">
      <c r="A35" s="131" t="s">
        <v>151</v>
      </c>
      <c r="B35" s="322" t="s">
        <v>152</v>
      </c>
      <c r="C35" s="323"/>
      <c r="D35" s="38"/>
    </row>
    <row r="36" spans="1:4">
      <c r="A36" s="131" t="s">
        <v>153</v>
      </c>
      <c r="B36" s="322" t="s">
        <v>154</v>
      </c>
      <c r="C36" s="323"/>
      <c r="D36" s="38"/>
    </row>
    <row r="37" spans="1:4">
      <c r="A37" s="131" t="s">
        <v>155</v>
      </c>
      <c r="B37" s="322" t="s">
        <v>156</v>
      </c>
      <c r="C37" s="323"/>
      <c r="D37" s="38"/>
    </row>
    <row r="38" spans="1:4">
      <c r="A38" s="131" t="s">
        <v>157</v>
      </c>
      <c r="B38" s="322" t="s">
        <v>158</v>
      </c>
      <c r="C38" s="323"/>
      <c r="D38" s="38"/>
    </row>
    <row r="39" spans="1:4">
      <c r="A39" s="131" t="s">
        <v>159</v>
      </c>
      <c r="B39" s="322" t="s">
        <v>160</v>
      </c>
      <c r="C39" s="323"/>
      <c r="D39" s="38"/>
    </row>
    <row r="40" spans="1:4">
      <c r="A40" s="131" t="s">
        <v>161</v>
      </c>
      <c r="B40" s="322" t="s">
        <v>162</v>
      </c>
      <c r="C40" s="323"/>
      <c r="D40" s="38"/>
    </row>
    <row r="41" spans="1:4">
      <c r="A41" s="131" t="s">
        <v>163</v>
      </c>
      <c r="B41" s="322" t="s">
        <v>164</v>
      </c>
      <c r="C41" s="323"/>
      <c r="D41" s="38"/>
    </row>
    <row r="42" spans="1:4" ht="16.5" customHeight="1">
      <c r="A42" s="131" t="s">
        <v>165</v>
      </c>
      <c r="B42" s="322" t="s">
        <v>166</v>
      </c>
      <c r="C42" s="323"/>
      <c r="D42" s="38"/>
    </row>
    <row r="43" spans="1:4" ht="16.5" customHeight="1">
      <c r="A43" s="131" t="s">
        <v>167</v>
      </c>
      <c r="B43" s="322" t="s">
        <v>168</v>
      </c>
      <c r="C43" s="323"/>
      <c r="D43" s="38"/>
    </row>
    <row r="44" spans="1:4">
      <c r="A44" s="131" t="s">
        <v>169</v>
      </c>
      <c r="B44" s="322" t="s">
        <v>170</v>
      </c>
      <c r="C44" s="323"/>
      <c r="D44" s="38"/>
    </row>
    <row r="45" spans="1:4">
      <c r="A45" s="131" t="s">
        <v>171</v>
      </c>
      <c r="B45" s="322" t="s">
        <v>172</v>
      </c>
      <c r="C45" s="323"/>
      <c r="D45" s="38"/>
    </row>
    <row r="46" spans="1:4">
      <c r="A46" s="131" t="s">
        <v>173</v>
      </c>
      <c r="B46" s="322" t="s">
        <v>174</v>
      </c>
      <c r="C46" s="323"/>
      <c r="D46" s="38"/>
    </row>
    <row r="47" spans="1:4">
      <c r="A47" s="131" t="s">
        <v>175</v>
      </c>
      <c r="B47" s="322" t="s">
        <v>176</v>
      </c>
      <c r="C47" s="323"/>
      <c r="D47" s="38"/>
    </row>
    <row r="48" spans="1:4" ht="16" thickBot="1">
      <c r="A48" s="132" t="s">
        <v>177</v>
      </c>
      <c r="B48" s="324" t="s">
        <v>178</v>
      </c>
      <c r="C48" s="325"/>
      <c r="D48" s="39"/>
    </row>
    <row r="49" spans="1:5" ht="16" thickBot="1">
      <c r="A49" s="33"/>
      <c r="B49" s="33"/>
    </row>
    <row r="50" spans="1:5" ht="21.5" thickBot="1">
      <c r="A50" s="257" t="s">
        <v>179</v>
      </c>
      <c r="B50" s="258"/>
      <c r="C50" s="258"/>
      <c r="D50" s="259"/>
    </row>
    <row r="51" spans="1:5" ht="32.25" customHeight="1" thickBot="1">
      <c r="A51" s="138" t="s">
        <v>180</v>
      </c>
      <c r="B51" s="139" t="s">
        <v>81</v>
      </c>
      <c r="C51" s="337" t="s">
        <v>181</v>
      </c>
      <c r="D51" s="338"/>
    </row>
    <row r="52" spans="1:5" ht="16" thickBot="1">
      <c r="A52" s="334" t="s">
        <v>182</v>
      </c>
      <c r="B52" s="335"/>
      <c r="C52" s="335"/>
      <c r="D52" s="336"/>
    </row>
    <row r="53" spans="1:5">
      <c r="A53" s="115" t="s">
        <v>183</v>
      </c>
      <c r="B53" s="116" t="s">
        <v>184</v>
      </c>
      <c r="C53" s="117" t="s">
        <v>185</v>
      </c>
      <c r="D53" s="118"/>
      <c r="E53" s="106"/>
    </row>
    <row r="54" spans="1:5">
      <c r="A54" s="119"/>
      <c r="B54" s="116" t="s">
        <v>186</v>
      </c>
      <c r="C54" s="106" t="s">
        <v>185</v>
      </c>
      <c r="D54" s="120"/>
      <c r="E54" s="106"/>
    </row>
    <row r="55" spans="1:5">
      <c r="A55" s="119"/>
      <c r="B55" s="116" t="s">
        <v>187</v>
      </c>
      <c r="C55" s="106" t="s">
        <v>185</v>
      </c>
      <c r="D55" s="120"/>
      <c r="E55" s="106"/>
    </row>
    <row r="56" spans="1:5">
      <c r="A56" s="119"/>
      <c r="B56" s="116" t="s">
        <v>188</v>
      </c>
      <c r="C56" s="106" t="s">
        <v>185</v>
      </c>
      <c r="D56" s="120"/>
      <c r="E56" s="106"/>
    </row>
    <row r="57" spans="1:5">
      <c r="A57" s="119"/>
      <c r="B57" s="116" t="s">
        <v>189</v>
      </c>
      <c r="C57" s="106" t="s">
        <v>185</v>
      </c>
      <c r="D57" s="120"/>
      <c r="E57" s="106"/>
    </row>
    <row r="58" spans="1:5">
      <c r="A58" s="119"/>
      <c r="B58" s="116" t="s">
        <v>190</v>
      </c>
      <c r="C58" s="106" t="s">
        <v>185</v>
      </c>
      <c r="D58" s="120"/>
      <c r="E58" s="106"/>
    </row>
    <row r="59" spans="1:5">
      <c r="A59" s="119"/>
      <c r="B59" s="116" t="s">
        <v>191</v>
      </c>
      <c r="C59" s="106" t="s">
        <v>185</v>
      </c>
      <c r="D59" s="120"/>
      <c r="E59" s="106"/>
    </row>
    <row r="60" spans="1:5">
      <c r="A60" s="119"/>
      <c r="B60" s="116" t="s">
        <v>192</v>
      </c>
      <c r="C60" s="106" t="s">
        <v>185</v>
      </c>
      <c r="D60" s="120"/>
      <c r="E60" s="106"/>
    </row>
    <row r="61" spans="1:5">
      <c r="A61" s="119"/>
      <c r="B61" s="116" t="s">
        <v>193</v>
      </c>
      <c r="C61" s="106" t="s">
        <v>185</v>
      </c>
      <c r="D61" s="120"/>
      <c r="E61" s="106"/>
    </row>
    <row r="62" spans="1:5">
      <c r="A62" s="119"/>
      <c r="B62" s="116" t="s">
        <v>194</v>
      </c>
      <c r="C62" s="106" t="s">
        <v>185</v>
      </c>
      <c r="D62" s="120"/>
      <c r="E62" s="106"/>
    </row>
    <row r="63" spans="1:5">
      <c r="A63" s="119"/>
      <c r="B63" s="116" t="s">
        <v>195</v>
      </c>
      <c r="C63" s="106" t="s">
        <v>185</v>
      </c>
      <c r="D63" s="120"/>
      <c r="E63" s="106"/>
    </row>
    <row r="64" spans="1:5">
      <c r="A64" s="119"/>
      <c r="B64" s="116" t="s">
        <v>196</v>
      </c>
      <c r="C64" s="106" t="s">
        <v>185</v>
      </c>
      <c r="D64" s="120"/>
      <c r="E64" s="106"/>
    </row>
    <row r="65" spans="1:8">
      <c r="A65" s="119"/>
      <c r="B65" s="116" t="s">
        <v>197</v>
      </c>
      <c r="C65" s="106" t="s">
        <v>185</v>
      </c>
      <c r="D65" s="120"/>
      <c r="E65" s="106"/>
    </row>
    <row r="66" spans="1:8">
      <c r="A66" s="119"/>
      <c r="B66" s="116" t="s">
        <v>198</v>
      </c>
      <c r="C66" s="106" t="s">
        <v>185</v>
      </c>
      <c r="D66" s="120"/>
      <c r="E66" s="106"/>
    </row>
    <row r="67" spans="1:8">
      <c r="A67" s="119"/>
      <c r="B67" s="116" t="s">
        <v>199</v>
      </c>
      <c r="C67" s="106" t="s">
        <v>185</v>
      </c>
      <c r="D67" s="120"/>
      <c r="E67" s="106"/>
    </row>
    <row r="68" spans="1:8">
      <c r="A68" s="119"/>
      <c r="B68" s="116" t="s">
        <v>200</v>
      </c>
      <c r="C68" s="106" t="s">
        <v>185</v>
      </c>
      <c r="D68" s="120"/>
      <c r="E68" s="106"/>
    </row>
    <row r="69" spans="1:8">
      <c r="A69" s="119"/>
      <c r="B69" s="116" t="s">
        <v>201</v>
      </c>
      <c r="C69" s="106" t="s">
        <v>185</v>
      </c>
      <c r="D69" s="120"/>
      <c r="E69" s="106"/>
    </row>
    <row r="70" spans="1:8">
      <c r="A70" s="119"/>
      <c r="B70" s="116" t="s">
        <v>202</v>
      </c>
      <c r="C70" s="106" t="s">
        <v>185</v>
      </c>
      <c r="D70" s="120"/>
      <c r="E70" s="106"/>
    </row>
    <row r="71" spans="1:8">
      <c r="A71" s="119"/>
      <c r="B71" s="116" t="s">
        <v>203</v>
      </c>
      <c r="C71" s="106" t="s">
        <v>185</v>
      </c>
      <c r="D71" s="120"/>
      <c r="E71" s="106"/>
    </row>
    <row r="72" spans="1:8">
      <c r="A72" s="119"/>
      <c r="B72" s="116" t="s">
        <v>204</v>
      </c>
      <c r="C72" s="106" t="s">
        <v>185</v>
      </c>
      <c r="D72" s="120"/>
      <c r="E72" s="106"/>
    </row>
    <row r="73" spans="1:8">
      <c r="A73" s="119"/>
      <c r="B73" s="116" t="s">
        <v>205</v>
      </c>
      <c r="C73" s="106" t="s">
        <v>185</v>
      </c>
      <c r="D73" s="120"/>
      <c r="E73" s="106"/>
    </row>
    <row r="74" spans="1:8">
      <c r="A74" s="119"/>
      <c r="B74" s="116" t="s">
        <v>206</v>
      </c>
      <c r="C74" s="106"/>
      <c r="D74" s="120"/>
      <c r="E74" s="106"/>
    </row>
    <row r="75" spans="1:8" ht="16" thickBot="1">
      <c r="A75" s="121"/>
      <c r="B75" s="122"/>
      <c r="C75" s="123"/>
      <c r="D75" s="124"/>
      <c r="E75" s="106"/>
    </row>
    <row r="76" spans="1:8" ht="16" thickBot="1">
      <c r="A76" s="125"/>
      <c r="B76" s="126"/>
      <c r="C76" s="106"/>
      <c r="D76" s="106"/>
      <c r="E76" s="106"/>
    </row>
    <row r="77" spans="1:8" ht="21.5" thickBot="1">
      <c r="A77" s="257" t="s">
        <v>207</v>
      </c>
      <c r="B77" s="258"/>
      <c r="C77" s="258"/>
      <c r="D77" s="258"/>
      <c r="E77" s="259"/>
    </row>
    <row r="78" spans="1:8" ht="31.5" thickBot="1">
      <c r="A78" s="11" t="s">
        <v>180</v>
      </c>
      <c r="B78" s="330" t="s">
        <v>81</v>
      </c>
      <c r="C78" s="331"/>
      <c r="D78" s="135" t="s">
        <v>208</v>
      </c>
      <c r="E78" s="136" t="s">
        <v>209</v>
      </c>
    </row>
    <row r="79" spans="1:8">
      <c r="A79" s="34"/>
      <c r="B79" s="102" t="s">
        <v>210</v>
      </c>
      <c r="C79" s="103"/>
      <c r="D79" s="104">
        <v>319.24</v>
      </c>
      <c r="E79" s="105">
        <v>280.93</v>
      </c>
      <c r="F79" s="106"/>
      <c r="G79" s="106"/>
      <c r="H79" s="106"/>
    </row>
    <row r="80" spans="1:8">
      <c r="A80" s="35"/>
      <c r="B80" s="107" t="s">
        <v>211</v>
      </c>
      <c r="C80" s="108"/>
      <c r="D80" s="109">
        <v>74.25</v>
      </c>
      <c r="E80" s="110">
        <v>63.76</v>
      </c>
      <c r="F80" s="106"/>
      <c r="G80" s="106"/>
      <c r="H80" s="106"/>
    </row>
    <row r="81" spans="1:8">
      <c r="A81" s="35"/>
      <c r="B81" s="107" t="s">
        <v>212</v>
      </c>
      <c r="C81" s="108"/>
      <c r="D81" s="109">
        <v>108.53</v>
      </c>
      <c r="E81" s="110">
        <v>95.51</v>
      </c>
      <c r="F81" s="106"/>
      <c r="G81" s="106"/>
      <c r="H81" s="106"/>
    </row>
    <row r="82" spans="1:8">
      <c r="A82" s="35"/>
      <c r="B82" s="107" t="s">
        <v>213</v>
      </c>
      <c r="C82" s="108"/>
      <c r="D82" s="109">
        <v>52.67</v>
      </c>
      <c r="E82" s="110">
        <v>46.35</v>
      </c>
      <c r="F82" s="106"/>
      <c r="G82" s="106"/>
      <c r="H82" s="106"/>
    </row>
    <row r="83" spans="1:8">
      <c r="A83" s="35"/>
      <c r="B83" s="107" t="s">
        <v>214</v>
      </c>
      <c r="C83" s="108"/>
      <c r="D83" s="109">
        <v>52.67</v>
      </c>
      <c r="E83" s="110">
        <v>46.35</v>
      </c>
      <c r="F83" s="106"/>
      <c r="G83" s="106"/>
      <c r="H83" s="106"/>
    </row>
    <row r="84" spans="1:8">
      <c r="A84" s="35"/>
      <c r="B84" s="107" t="s">
        <v>215</v>
      </c>
      <c r="C84" s="108"/>
      <c r="D84" s="109">
        <v>47.77</v>
      </c>
      <c r="E84" s="110">
        <v>42.04</v>
      </c>
      <c r="F84" s="106"/>
      <c r="G84" s="106"/>
      <c r="H84" s="106"/>
    </row>
    <row r="85" spans="1:8">
      <c r="A85" s="35"/>
      <c r="B85" s="107" t="s">
        <v>216</v>
      </c>
      <c r="C85" s="108"/>
      <c r="D85" s="109">
        <v>108.53</v>
      </c>
      <c r="E85" s="110">
        <v>95.51</v>
      </c>
      <c r="F85" s="106"/>
      <c r="G85" s="106"/>
      <c r="H85" s="106"/>
    </row>
    <row r="86" spans="1:8">
      <c r="A86" s="35"/>
      <c r="B86" s="107" t="s">
        <v>217</v>
      </c>
      <c r="C86" s="108"/>
      <c r="D86" s="109">
        <v>121.32</v>
      </c>
      <c r="E86" s="110">
        <v>106.76</v>
      </c>
      <c r="F86" s="106"/>
      <c r="G86" s="106"/>
      <c r="H86" s="106"/>
    </row>
    <row r="87" spans="1:8">
      <c r="A87" s="35"/>
      <c r="B87" s="107" t="s">
        <v>218</v>
      </c>
      <c r="C87" s="108"/>
      <c r="D87" s="109">
        <v>343.8</v>
      </c>
      <c r="E87" s="110">
        <v>302.54000000000002</v>
      </c>
      <c r="F87" s="106"/>
      <c r="G87" s="106"/>
      <c r="H87" s="106"/>
    </row>
    <row r="88" spans="1:8">
      <c r="A88" s="35"/>
      <c r="B88" s="107" t="s">
        <v>219</v>
      </c>
      <c r="C88" s="108"/>
      <c r="D88" s="109">
        <v>478.85</v>
      </c>
      <c r="E88" s="110">
        <v>421.39</v>
      </c>
      <c r="F88" s="106"/>
      <c r="G88" s="106"/>
      <c r="H88" s="106"/>
    </row>
    <row r="89" spans="1:8">
      <c r="A89" s="35"/>
      <c r="B89" s="107" t="s">
        <v>220</v>
      </c>
      <c r="C89" s="108"/>
      <c r="D89" s="109">
        <v>15.97</v>
      </c>
      <c r="E89" s="110">
        <v>14.06</v>
      </c>
      <c r="F89" s="106"/>
      <c r="G89" s="106"/>
      <c r="H89" s="106"/>
    </row>
    <row r="90" spans="1:8" ht="16" thickBot="1">
      <c r="A90" s="36"/>
      <c r="B90" s="111" t="s">
        <v>221</v>
      </c>
      <c r="C90" s="112"/>
      <c r="D90" s="113">
        <v>184.19</v>
      </c>
      <c r="E90" s="114">
        <v>162.08000000000001</v>
      </c>
      <c r="F90" s="106"/>
      <c r="G90" s="106"/>
      <c r="H90" s="106"/>
    </row>
    <row r="91" spans="1:8">
      <c r="B91" s="52"/>
    </row>
  </sheetData>
  <mergeCells count="51">
    <mergeCell ref="B27:C27"/>
    <mergeCell ref="B28:C28"/>
    <mergeCell ref="B22:C22"/>
    <mergeCell ref="B23:C23"/>
    <mergeCell ref="B24:C24"/>
    <mergeCell ref="B25:C25"/>
    <mergeCell ref="B26:C26"/>
    <mergeCell ref="B16:C16"/>
    <mergeCell ref="B17:C17"/>
    <mergeCell ref="B18:C18"/>
    <mergeCell ref="B19:C19"/>
    <mergeCell ref="B21:C21"/>
    <mergeCell ref="B20:C20"/>
    <mergeCell ref="B11:C11"/>
    <mergeCell ref="B12:C12"/>
    <mergeCell ref="B13:C13"/>
    <mergeCell ref="B14:C14"/>
    <mergeCell ref="B15:C15"/>
    <mergeCell ref="B6:C6"/>
    <mergeCell ref="B7:C7"/>
    <mergeCell ref="B8:C8"/>
    <mergeCell ref="B9:C9"/>
    <mergeCell ref="B10:C10"/>
    <mergeCell ref="A1:C1"/>
    <mergeCell ref="B3:C3"/>
    <mergeCell ref="B4:C4"/>
    <mergeCell ref="B5:C5"/>
    <mergeCell ref="B78:C78"/>
    <mergeCell ref="B2:C2"/>
    <mergeCell ref="A52:D52"/>
    <mergeCell ref="A31:D31"/>
    <mergeCell ref="B32:C32"/>
    <mergeCell ref="C51:D51"/>
    <mergeCell ref="B33:C33"/>
    <mergeCell ref="B34:C34"/>
    <mergeCell ref="B35:C35"/>
    <mergeCell ref="B36:C36"/>
    <mergeCell ref="B37:C37"/>
    <mergeCell ref="B38:C38"/>
    <mergeCell ref="B39:C39"/>
    <mergeCell ref="B40:C40"/>
    <mergeCell ref="B46:C46"/>
    <mergeCell ref="B47:C47"/>
    <mergeCell ref="B48:C48"/>
    <mergeCell ref="A77:E77"/>
    <mergeCell ref="B41:C41"/>
    <mergeCell ref="B42:C42"/>
    <mergeCell ref="B43:C43"/>
    <mergeCell ref="B44:C44"/>
    <mergeCell ref="B45:C45"/>
    <mergeCell ref="A50:D50"/>
  </mergeCells>
  <pageMargins left="0.7" right="0.7" top="0.75" bottom="0.75" header="0.3" footer="0.3"/>
  <pageSetup scale="57"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837BA-15F2-4507-A03C-7222DDDFC183}">
  <sheetPr>
    <pageSetUpPr fitToPage="1"/>
  </sheetPr>
  <dimension ref="A1:C53"/>
  <sheetViews>
    <sheetView topLeftCell="A40" workbookViewId="0">
      <selection activeCell="E5" sqref="E5"/>
    </sheetView>
  </sheetViews>
  <sheetFormatPr defaultColWidth="8.83203125" defaultRowHeight="15.5"/>
  <cols>
    <col min="1" max="1" width="63.33203125" customWidth="1"/>
    <col min="2" max="2" width="19.1640625" customWidth="1"/>
    <col min="3" max="3" width="22.6640625" customWidth="1"/>
  </cols>
  <sheetData>
    <row r="1" spans="1:3" ht="20.5" thickBot="1">
      <c r="A1" s="194" t="s">
        <v>222</v>
      </c>
      <c r="B1" s="150"/>
      <c r="C1" s="151"/>
    </row>
    <row r="2" spans="1:3" ht="16.25" customHeight="1" thickBot="1">
      <c r="A2" s="152" t="s">
        <v>409</v>
      </c>
      <c r="B2" s="153" t="s">
        <v>81</v>
      </c>
      <c r="C2" s="154" t="s">
        <v>223</v>
      </c>
    </row>
    <row r="3" spans="1:3">
      <c r="A3" s="196" t="s">
        <v>224</v>
      </c>
      <c r="B3" s="197" t="s">
        <v>225</v>
      </c>
      <c r="C3" s="198">
        <v>650.75</v>
      </c>
    </row>
    <row r="4" spans="1:3">
      <c r="A4" s="199" t="s">
        <v>224</v>
      </c>
      <c r="B4" s="200" t="s">
        <v>227</v>
      </c>
      <c r="C4" s="201">
        <v>747.02</v>
      </c>
    </row>
    <row r="5" spans="1:3">
      <c r="A5" s="199" t="s">
        <v>224</v>
      </c>
      <c r="B5" s="200" t="s">
        <v>228</v>
      </c>
      <c r="C5" s="201">
        <v>876.95</v>
      </c>
    </row>
    <row r="6" spans="1:3">
      <c r="A6" s="199" t="s">
        <v>224</v>
      </c>
      <c r="B6" s="200" t="s">
        <v>229</v>
      </c>
      <c r="C6" s="201">
        <v>999.79</v>
      </c>
    </row>
    <row r="7" spans="1:3">
      <c r="A7" s="199" t="s">
        <v>224</v>
      </c>
      <c r="B7" s="200" t="s">
        <v>230</v>
      </c>
      <c r="C7" s="201">
        <v>1117.68</v>
      </c>
    </row>
    <row r="8" spans="1:3">
      <c r="A8" s="199" t="s">
        <v>224</v>
      </c>
      <c r="B8" s="200" t="s">
        <v>231</v>
      </c>
      <c r="C8" s="201">
        <v>1656.53</v>
      </c>
    </row>
    <row r="9" spans="1:3">
      <c r="A9" s="199" t="s">
        <v>224</v>
      </c>
      <c r="B9" s="200" t="s">
        <v>232</v>
      </c>
      <c r="C9" s="202">
        <v>2141.91</v>
      </c>
    </row>
    <row r="10" spans="1:3">
      <c r="A10" s="199" t="s">
        <v>224</v>
      </c>
      <c r="B10" s="200" t="s">
        <v>233</v>
      </c>
      <c r="C10" s="202">
        <v>2593.27</v>
      </c>
    </row>
    <row r="11" spans="1:3">
      <c r="A11" s="199" t="s">
        <v>224</v>
      </c>
      <c r="B11" s="200" t="s">
        <v>234</v>
      </c>
      <c r="C11" s="202">
        <v>3017.88</v>
      </c>
    </row>
    <row r="12" spans="1:3">
      <c r="A12" s="199" t="s">
        <v>224</v>
      </c>
      <c r="B12" s="200" t="s">
        <v>235</v>
      </c>
      <c r="C12" s="202">
        <v>3423.06</v>
      </c>
    </row>
    <row r="13" spans="1:3">
      <c r="A13" s="199" t="s">
        <v>224</v>
      </c>
      <c r="B13" s="200" t="s">
        <v>236</v>
      </c>
      <c r="C13" s="202">
        <v>3811.7</v>
      </c>
    </row>
    <row r="14" spans="1:3">
      <c r="A14" s="199" t="s">
        <v>224</v>
      </c>
      <c r="B14" s="200" t="s">
        <v>237</v>
      </c>
      <c r="C14" s="202">
        <v>4184.79</v>
      </c>
    </row>
    <row r="15" spans="1:3">
      <c r="A15" s="199" t="s">
        <v>224</v>
      </c>
      <c r="B15" s="200" t="s">
        <v>238</v>
      </c>
      <c r="C15" s="202">
        <v>4543.79</v>
      </c>
    </row>
    <row r="16" spans="1:3">
      <c r="A16" s="199" t="s">
        <v>224</v>
      </c>
      <c r="B16" s="200" t="s">
        <v>239</v>
      </c>
      <c r="C16" s="202">
        <v>4893.0600000000004</v>
      </c>
    </row>
    <row r="17" spans="1:3">
      <c r="A17" s="199" t="s">
        <v>224</v>
      </c>
      <c r="B17" s="200" t="s">
        <v>240</v>
      </c>
      <c r="C17" s="202">
        <v>5231.63</v>
      </c>
    </row>
    <row r="18" spans="1:3">
      <c r="A18" s="199" t="s">
        <v>224</v>
      </c>
      <c r="B18" s="200" t="s">
        <v>241</v>
      </c>
      <c r="C18" s="202">
        <v>5562.43</v>
      </c>
    </row>
    <row r="19" spans="1:3">
      <c r="A19" s="199" t="s">
        <v>224</v>
      </c>
      <c r="B19" s="200" t="s">
        <v>242</v>
      </c>
      <c r="C19" s="202">
        <v>5885.21</v>
      </c>
    </row>
    <row r="20" spans="1:3">
      <c r="A20" s="199" t="s">
        <v>224</v>
      </c>
      <c r="B20" s="200" t="s">
        <v>243</v>
      </c>
      <c r="C20" s="202">
        <v>6198.75</v>
      </c>
    </row>
    <row r="21" spans="1:3">
      <c r="A21" s="199" t="s">
        <v>224</v>
      </c>
      <c r="B21" s="200" t="s">
        <v>244</v>
      </c>
      <c r="C21" s="202">
        <v>6504.52</v>
      </c>
    </row>
    <row r="22" spans="1:3">
      <c r="A22" s="199" t="s">
        <v>224</v>
      </c>
      <c r="B22" s="200" t="s">
        <v>245</v>
      </c>
      <c r="C22" s="202">
        <v>6803.96</v>
      </c>
    </row>
    <row r="23" spans="1:3">
      <c r="A23" s="199" t="s">
        <v>224</v>
      </c>
      <c r="B23" s="200" t="s">
        <v>246</v>
      </c>
      <c r="C23" s="202">
        <v>7380.98</v>
      </c>
    </row>
    <row r="24" spans="1:3">
      <c r="A24" s="199" t="s">
        <v>224</v>
      </c>
      <c r="B24" s="200" t="s">
        <v>247</v>
      </c>
      <c r="C24" s="202">
        <v>7938.54</v>
      </c>
    </row>
    <row r="25" spans="1:3">
      <c r="A25" s="199" t="s">
        <v>224</v>
      </c>
      <c r="B25" s="200" t="s">
        <v>248</v>
      </c>
      <c r="C25" s="202">
        <v>9499.93</v>
      </c>
    </row>
    <row r="26" spans="1:3">
      <c r="A26" s="199" t="s">
        <v>224</v>
      </c>
      <c r="B26" s="200" t="s">
        <v>249</v>
      </c>
      <c r="C26" s="202">
        <v>9986.0400000000009</v>
      </c>
    </row>
    <row r="27" spans="1:3">
      <c r="A27" s="199" t="s">
        <v>224</v>
      </c>
      <c r="B27" s="200" t="s">
        <v>250</v>
      </c>
      <c r="C27" s="202">
        <v>11354.45</v>
      </c>
    </row>
    <row r="28" spans="1:3">
      <c r="A28" s="199" t="s">
        <v>224</v>
      </c>
      <c r="B28" s="200" t="s">
        <v>251</v>
      </c>
      <c r="C28" s="202">
        <v>11786.6</v>
      </c>
    </row>
    <row r="29" spans="1:3">
      <c r="A29" s="199" t="s">
        <v>224</v>
      </c>
      <c r="B29" s="200" t="s">
        <v>252</v>
      </c>
      <c r="C29" s="202">
        <v>12213.89</v>
      </c>
    </row>
    <row r="30" spans="1:3">
      <c r="A30" s="199" t="s">
        <v>224</v>
      </c>
      <c r="B30" s="200" t="s">
        <v>253</v>
      </c>
      <c r="C30" s="202">
        <v>12619.79</v>
      </c>
    </row>
    <row r="31" spans="1:3" ht="31">
      <c r="A31" s="199" t="s">
        <v>254</v>
      </c>
      <c r="B31" s="200" t="s">
        <v>255</v>
      </c>
      <c r="C31" s="202">
        <v>581</v>
      </c>
    </row>
    <row r="32" spans="1:3" ht="31">
      <c r="A32" s="199" t="s">
        <v>256</v>
      </c>
      <c r="B32" s="200" t="s">
        <v>255</v>
      </c>
      <c r="C32" s="202">
        <v>242.08</v>
      </c>
    </row>
    <row r="33" spans="1:3" ht="31">
      <c r="A33" s="199" t="s">
        <v>257</v>
      </c>
      <c r="B33" s="200" t="s">
        <v>255</v>
      </c>
      <c r="C33" s="202">
        <v>1762.83</v>
      </c>
    </row>
    <row r="34" spans="1:3" ht="31">
      <c r="A34" s="199" t="s">
        <v>254</v>
      </c>
      <c r="B34" s="200" t="s">
        <v>258</v>
      </c>
      <c r="C34" s="202">
        <v>1115.82</v>
      </c>
    </row>
    <row r="35" spans="1:3" ht="31">
      <c r="A35" s="199" t="s">
        <v>256</v>
      </c>
      <c r="B35" s="200" t="s">
        <v>258</v>
      </c>
      <c r="C35" s="202">
        <v>485.14</v>
      </c>
    </row>
    <row r="36" spans="1:3" ht="31">
      <c r="A36" s="199" t="s">
        <v>257</v>
      </c>
      <c r="B36" s="200" t="s">
        <v>258</v>
      </c>
      <c r="C36" s="202">
        <v>2541.29</v>
      </c>
    </row>
    <row r="37" spans="1:3" ht="31">
      <c r="A37" s="199" t="s">
        <v>254</v>
      </c>
      <c r="B37" s="200" t="s">
        <v>259</v>
      </c>
      <c r="C37" s="202">
        <v>2039.63</v>
      </c>
    </row>
    <row r="38" spans="1:3" ht="31">
      <c r="A38" s="199" t="s">
        <v>256</v>
      </c>
      <c r="B38" s="200" t="s">
        <v>259</v>
      </c>
      <c r="C38" s="202">
        <v>971.25</v>
      </c>
    </row>
    <row r="39" spans="1:3" ht="31">
      <c r="A39" s="199" t="s">
        <v>257</v>
      </c>
      <c r="B39" s="200" t="s">
        <v>259</v>
      </c>
      <c r="C39" s="202">
        <v>3951.21</v>
      </c>
    </row>
    <row r="40" spans="1:3" ht="31">
      <c r="A40" s="199" t="s">
        <v>254</v>
      </c>
      <c r="B40" s="200" t="s">
        <v>260</v>
      </c>
      <c r="C40" s="202">
        <v>4616.21</v>
      </c>
    </row>
    <row r="41" spans="1:3" ht="31">
      <c r="A41" s="199" t="s">
        <v>256</v>
      </c>
      <c r="B41" s="200" t="s">
        <v>260</v>
      </c>
      <c r="C41" s="202">
        <v>2429.58</v>
      </c>
    </row>
    <row r="42" spans="1:3" ht="31">
      <c r="A42" s="199" t="s">
        <v>257</v>
      </c>
      <c r="B42" s="200" t="s">
        <v>260</v>
      </c>
      <c r="C42" s="202">
        <v>7986.13</v>
      </c>
    </row>
    <row r="43" spans="1:3" ht="31">
      <c r="A43" s="199" t="s">
        <v>254</v>
      </c>
      <c r="B43" s="200" t="s">
        <v>261</v>
      </c>
      <c r="C43" s="202">
        <v>7290.21</v>
      </c>
    </row>
    <row r="44" spans="1:3" ht="31">
      <c r="A44" s="199" t="s">
        <v>256</v>
      </c>
      <c r="B44" s="200" t="s">
        <v>261</v>
      </c>
      <c r="C44" s="202">
        <v>4860.1400000000003</v>
      </c>
    </row>
    <row r="45" spans="1:3" ht="31">
      <c r="A45" s="199" t="s">
        <v>262</v>
      </c>
      <c r="B45" s="200" t="s">
        <v>261</v>
      </c>
      <c r="C45" s="202">
        <v>13090.68</v>
      </c>
    </row>
    <row r="46" spans="1:3" ht="31">
      <c r="A46" s="199" t="s">
        <v>263</v>
      </c>
      <c r="B46" s="200" t="s">
        <v>264</v>
      </c>
      <c r="C46" s="202">
        <v>13609.75</v>
      </c>
    </row>
    <row r="47" spans="1:3" ht="31">
      <c r="A47" s="199" t="s">
        <v>265</v>
      </c>
      <c r="B47" s="200" t="s">
        <v>264</v>
      </c>
      <c r="C47" s="202">
        <v>9721.25</v>
      </c>
    </row>
    <row r="48" spans="1:3" ht="31">
      <c r="A48" s="199" t="s">
        <v>262</v>
      </c>
      <c r="B48" s="200" t="s">
        <v>264</v>
      </c>
      <c r="C48" s="202">
        <v>24271.33</v>
      </c>
    </row>
    <row r="49" spans="1:3" ht="46.5">
      <c r="A49" s="199" t="s">
        <v>266</v>
      </c>
      <c r="B49" s="200" t="s">
        <v>267</v>
      </c>
      <c r="C49" s="202">
        <v>5.78</v>
      </c>
    </row>
    <row r="50" spans="1:3" ht="46.5">
      <c r="A50" s="199" t="s">
        <v>268</v>
      </c>
      <c r="B50" s="200" t="s">
        <v>267</v>
      </c>
      <c r="C50" s="202">
        <v>3.68</v>
      </c>
    </row>
    <row r="51" spans="1:3" ht="47" thickBot="1">
      <c r="A51" s="203" t="s">
        <v>269</v>
      </c>
      <c r="B51" s="204" t="s">
        <v>267</v>
      </c>
      <c r="C51" s="205">
        <v>4.7300000000000004</v>
      </c>
    </row>
    <row r="52" spans="1:3">
      <c r="A52" s="206"/>
      <c r="B52" s="206"/>
      <c r="C52" s="206"/>
    </row>
    <row r="53" spans="1:3">
      <c r="A53" s="207" t="s">
        <v>270</v>
      </c>
      <c r="B53" s="206"/>
      <c r="C53" s="206"/>
    </row>
  </sheetData>
  <pageMargins left="0.7" right="0.7" top="0.75" bottom="0.75" header="0.3" footer="0.3"/>
  <pageSetup scale="77"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D02AB-ADB4-4AD2-9E9E-6925388ECEA1}">
  <sheetPr>
    <pageSetUpPr fitToPage="1"/>
  </sheetPr>
  <dimension ref="A1:L80"/>
  <sheetViews>
    <sheetView zoomScaleNormal="100" workbookViewId="0">
      <pane ySplit="2" topLeftCell="A3" activePane="bottomLeft" state="frozen"/>
      <selection activeCell="A54" sqref="A54:D80"/>
      <selection pane="bottomLeft" activeCell="L7" sqref="L7"/>
    </sheetView>
  </sheetViews>
  <sheetFormatPr defaultColWidth="44.6640625" defaultRowHeight="15.5"/>
  <cols>
    <col min="1" max="1" width="39.6640625" bestFit="1" customWidth="1"/>
    <col min="2" max="2" width="39.6640625" customWidth="1"/>
    <col min="3" max="3" width="17.1640625" bestFit="1" customWidth="1"/>
    <col min="4" max="4" width="15.83203125" bestFit="1" customWidth="1"/>
    <col min="5" max="5" width="22.5" style="78" customWidth="1"/>
    <col min="6" max="6" width="22.83203125" style="78" customWidth="1"/>
    <col min="7" max="7" width="20.6640625" style="78" customWidth="1"/>
    <col min="8" max="8" width="13.83203125" style="78" customWidth="1"/>
    <col min="9" max="9" width="26" style="78" customWidth="1"/>
    <col min="10" max="10" width="26.33203125" style="78" customWidth="1"/>
    <col min="11" max="11" width="24.1640625" style="78" customWidth="1"/>
  </cols>
  <sheetData>
    <row r="1" spans="1:12" ht="20">
      <c r="A1" s="340" t="s">
        <v>271</v>
      </c>
      <c r="B1" s="340"/>
      <c r="C1" s="340"/>
      <c r="D1" s="340"/>
      <c r="E1" s="340"/>
      <c r="F1" s="340"/>
      <c r="G1" s="340"/>
      <c r="H1" s="340"/>
      <c r="I1" s="140"/>
      <c r="J1" s="140"/>
      <c r="K1" s="140"/>
      <c r="L1" s="79"/>
    </row>
    <row r="2" spans="1:12" s="210" customFormat="1" ht="31">
      <c r="A2" s="208" t="s">
        <v>272</v>
      </c>
      <c r="B2" s="208" t="s">
        <v>81</v>
      </c>
      <c r="C2" s="208" t="s">
        <v>273</v>
      </c>
      <c r="D2" s="208" t="s">
        <v>274</v>
      </c>
      <c r="E2" s="209" t="s">
        <v>275</v>
      </c>
      <c r="F2" s="209" t="s">
        <v>276</v>
      </c>
      <c r="G2" s="209" t="s">
        <v>277</v>
      </c>
      <c r="H2" s="209" t="s">
        <v>278</v>
      </c>
      <c r="I2" s="209" t="s">
        <v>279</v>
      </c>
      <c r="J2" s="209" t="s">
        <v>280</v>
      </c>
      <c r="K2" s="209" t="s">
        <v>281</v>
      </c>
      <c r="L2" s="79"/>
    </row>
    <row r="3" spans="1:12" s="210" customFormat="1" ht="31">
      <c r="A3" s="211" t="s">
        <v>282</v>
      </c>
      <c r="B3" s="211"/>
      <c r="C3" s="211" t="s">
        <v>283</v>
      </c>
      <c r="D3" s="211" t="s">
        <v>284</v>
      </c>
      <c r="E3" s="212">
        <v>14.2</v>
      </c>
      <c r="F3" s="213">
        <v>18.93</v>
      </c>
      <c r="G3" s="213">
        <v>25</v>
      </c>
      <c r="H3" s="214" t="s">
        <v>98</v>
      </c>
      <c r="I3" s="212">
        <v>12.78</v>
      </c>
      <c r="J3" s="212">
        <v>17.04</v>
      </c>
      <c r="K3" s="212">
        <v>22.5</v>
      </c>
      <c r="L3" s="79"/>
    </row>
    <row r="4" spans="1:12" s="210" customFormat="1" ht="31">
      <c r="A4" s="215" t="s">
        <v>285</v>
      </c>
      <c r="B4" s="215"/>
      <c r="C4" s="215" t="s">
        <v>283</v>
      </c>
      <c r="D4" s="215" t="s">
        <v>284</v>
      </c>
      <c r="E4" s="216">
        <v>62.51</v>
      </c>
      <c r="F4" s="217">
        <v>83.33</v>
      </c>
      <c r="G4" s="217">
        <v>110</v>
      </c>
      <c r="H4" s="218" t="s">
        <v>98</v>
      </c>
      <c r="I4" s="216">
        <v>56.26</v>
      </c>
      <c r="J4" s="217">
        <v>75</v>
      </c>
      <c r="K4" s="217">
        <v>99</v>
      </c>
      <c r="L4" s="79"/>
    </row>
    <row r="5" spans="1:12" s="210" customFormat="1" ht="46.5">
      <c r="A5" s="211" t="s">
        <v>286</v>
      </c>
      <c r="B5" s="211"/>
      <c r="C5" s="211" t="s">
        <v>283</v>
      </c>
      <c r="D5" s="211" t="s">
        <v>287</v>
      </c>
      <c r="E5" s="212">
        <v>119.25</v>
      </c>
      <c r="F5" s="213">
        <v>159</v>
      </c>
      <c r="G5" s="213">
        <v>221.01</v>
      </c>
      <c r="H5" s="214" t="s">
        <v>96</v>
      </c>
      <c r="I5" s="212">
        <v>107.33</v>
      </c>
      <c r="J5" s="212">
        <v>143.1</v>
      </c>
      <c r="K5" s="212">
        <v>198.91</v>
      </c>
      <c r="L5" s="79"/>
    </row>
    <row r="6" spans="1:12" s="210" customFormat="1" ht="46.5">
      <c r="A6" s="215" t="s">
        <v>288</v>
      </c>
      <c r="B6" s="215"/>
      <c r="C6" s="215" t="s">
        <v>283</v>
      </c>
      <c r="D6" s="215" t="s">
        <v>287</v>
      </c>
      <c r="E6" s="216">
        <v>219.61</v>
      </c>
      <c r="F6" s="217">
        <v>292.81</v>
      </c>
      <c r="G6" s="217">
        <v>407.04</v>
      </c>
      <c r="H6" s="218" t="s">
        <v>96</v>
      </c>
      <c r="I6" s="216">
        <v>197.65</v>
      </c>
      <c r="J6" s="217">
        <v>263.52999999999997</v>
      </c>
      <c r="K6" s="217">
        <v>366.34</v>
      </c>
      <c r="L6" s="79"/>
    </row>
    <row r="7" spans="1:12" s="210" customFormat="1" ht="46.5">
      <c r="A7" s="211" t="s">
        <v>289</v>
      </c>
      <c r="B7" s="211"/>
      <c r="C7" s="211" t="s">
        <v>283</v>
      </c>
      <c r="D7" s="211" t="s">
        <v>287</v>
      </c>
      <c r="E7" s="212">
        <v>124.88</v>
      </c>
      <c r="F7" s="213">
        <v>166.52</v>
      </c>
      <c r="G7" s="213">
        <v>231.45</v>
      </c>
      <c r="H7" s="214" t="s">
        <v>96</v>
      </c>
      <c r="I7" s="212">
        <v>112.39</v>
      </c>
      <c r="J7" s="212">
        <v>149.87</v>
      </c>
      <c r="K7" s="212">
        <v>208.31</v>
      </c>
      <c r="L7" s="79"/>
    </row>
    <row r="8" spans="1:12" s="210" customFormat="1" ht="46.5">
      <c r="A8" s="215" t="s">
        <v>290</v>
      </c>
      <c r="B8" s="215"/>
      <c r="C8" s="215" t="s">
        <v>283</v>
      </c>
      <c r="D8" s="215" t="s">
        <v>287</v>
      </c>
      <c r="E8" s="216">
        <v>219.61</v>
      </c>
      <c r="F8" s="217">
        <v>292.81</v>
      </c>
      <c r="G8" s="217">
        <v>407.04</v>
      </c>
      <c r="H8" s="218" t="s">
        <v>96</v>
      </c>
      <c r="I8" s="216">
        <v>197.65</v>
      </c>
      <c r="J8" s="217">
        <v>263.52999999999997</v>
      </c>
      <c r="K8" s="217">
        <v>366.34</v>
      </c>
      <c r="L8" s="79"/>
    </row>
    <row r="9" spans="1:12" s="210" customFormat="1" ht="46.5">
      <c r="A9" s="211" t="s">
        <v>291</v>
      </c>
      <c r="B9" s="211"/>
      <c r="C9" s="211" t="s">
        <v>283</v>
      </c>
      <c r="D9" s="211" t="s">
        <v>287</v>
      </c>
      <c r="E9" s="212">
        <v>119.25</v>
      </c>
      <c r="F9" s="213">
        <v>159</v>
      </c>
      <c r="G9" s="213">
        <v>221.01</v>
      </c>
      <c r="H9" s="214" t="s">
        <v>96</v>
      </c>
      <c r="I9" s="212">
        <v>107.33</v>
      </c>
      <c r="J9" s="212">
        <v>143.1</v>
      </c>
      <c r="K9" s="212">
        <v>198.91</v>
      </c>
      <c r="L9" s="79"/>
    </row>
    <row r="10" spans="1:12" s="210" customFormat="1" ht="31">
      <c r="A10" s="215" t="s">
        <v>292</v>
      </c>
      <c r="B10" s="215"/>
      <c r="C10" s="215" t="s">
        <v>283</v>
      </c>
      <c r="D10" s="215" t="s">
        <v>293</v>
      </c>
      <c r="E10" s="216">
        <v>107.67</v>
      </c>
      <c r="F10" s="217">
        <v>143.55000000000001</v>
      </c>
      <c r="G10" s="217">
        <v>199.52</v>
      </c>
      <c r="H10" s="218" t="s">
        <v>96</v>
      </c>
      <c r="I10" s="216">
        <v>96.9</v>
      </c>
      <c r="J10" s="217">
        <v>129.19999999999999</v>
      </c>
      <c r="K10" s="217">
        <v>179.57</v>
      </c>
      <c r="L10" s="79"/>
    </row>
    <row r="11" spans="1:12" s="210" customFormat="1" ht="31">
      <c r="A11" s="211" t="s">
        <v>294</v>
      </c>
      <c r="B11" s="211"/>
      <c r="C11" s="211" t="s">
        <v>283</v>
      </c>
      <c r="D11" s="211" t="s">
        <v>295</v>
      </c>
      <c r="E11" s="212">
        <v>0.77</v>
      </c>
      <c r="F11" s="213">
        <v>1.01</v>
      </c>
      <c r="G11" s="213">
        <v>1.17</v>
      </c>
      <c r="H11" s="214" t="s">
        <v>96</v>
      </c>
      <c r="I11" s="212">
        <v>0.77</v>
      </c>
      <c r="J11" s="212">
        <v>1.01</v>
      </c>
      <c r="K11" s="212">
        <v>1.17</v>
      </c>
      <c r="L11" s="79"/>
    </row>
    <row r="12" spans="1:12" s="210" customFormat="1" ht="31">
      <c r="A12" s="215" t="s">
        <v>296</v>
      </c>
      <c r="B12" s="215"/>
      <c r="C12" s="215" t="s">
        <v>283</v>
      </c>
      <c r="D12" s="215" t="s">
        <v>295</v>
      </c>
      <c r="E12" s="216">
        <v>1.72</v>
      </c>
      <c r="F12" s="217">
        <v>2.31</v>
      </c>
      <c r="G12" s="217">
        <v>2.61</v>
      </c>
      <c r="H12" s="218" t="s">
        <v>96</v>
      </c>
      <c r="I12" s="216">
        <v>1.72</v>
      </c>
      <c r="J12" s="217">
        <v>2.31</v>
      </c>
      <c r="K12" s="217">
        <v>2.61</v>
      </c>
      <c r="L12" s="79"/>
    </row>
    <row r="13" spans="1:12" s="210" customFormat="1" ht="31">
      <c r="A13" s="211" t="s">
        <v>297</v>
      </c>
      <c r="B13" s="211"/>
      <c r="C13" s="211" t="s">
        <v>283</v>
      </c>
      <c r="D13" s="211" t="s">
        <v>295</v>
      </c>
      <c r="E13" s="212">
        <v>8.61</v>
      </c>
      <c r="F13" s="213">
        <v>11.48</v>
      </c>
      <c r="G13" s="213">
        <v>13.08</v>
      </c>
      <c r="H13" s="214" t="s">
        <v>96</v>
      </c>
      <c r="I13" s="212">
        <v>8.61</v>
      </c>
      <c r="J13" s="213">
        <v>11.48</v>
      </c>
      <c r="K13" s="213">
        <v>13.08</v>
      </c>
      <c r="L13" s="79"/>
    </row>
    <row r="14" spans="1:12" s="210" customFormat="1" ht="31">
      <c r="A14" s="215" t="s">
        <v>298</v>
      </c>
      <c r="B14" s="215"/>
      <c r="C14" s="215" t="s">
        <v>283</v>
      </c>
      <c r="D14" s="215" t="s">
        <v>295</v>
      </c>
      <c r="E14" s="216">
        <v>0.33</v>
      </c>
      <c r="F14" s="217">
        <v>0.45</v>
      </c>
      <c r="G14" s="217">
        <v>0.51</v>
      </c>
      <c r="H14" s="218" t="s">
        <v>96</v>
      </c>
      <c r="I14" s="216">
        <v>0.33</v>
      </c>
      <c r="J14" s="217">
        <v>0.45</v>
      </c>
      <c r="K14" s="217">
        <v>0.51</v>
      </c>
      <c r="L14" s="79"/>
    </row>
    <row r="15" spans="1:12" s="210" customFormat="1" ht="31">
      <c r="A15" s="211" t="s">
        <v>299</v>
      </c>
      <c r="B15" s="211"/>
      <c r="C15" s="211" t="s">
        <v>283</v>
      </c>
      <c r="D15" s="211" t="s">
        <v>295</v>
      </c>
      <c r="E15" s="212">
        <v>0.67</v>
      </c>
      <c r="F15" s="213">
        <v>0.88</v>
      </c>
      <c r="G15" s="213">
        <v>1</v>
      </c>
      <c r="H15" s="214" t="s">
        <v>96</v>
      </c>
      <c r="I15" s="212">
        <v>0.67</v>
      </c>
      <c r="J15" s="213">
        <v>0.88</v>
      </c>
      <c r="K15" s="213">
        <v>1</v>
      </c>
      <c r="L15" s="79"/>
    </row>
    <row r="16" spans="1:12" s="210" customFormat="1" ht="31">
      <c r="A16" s="215" t="s">
        <v>300</v>
      </c>
      <c r="B16" s="215"/>
      <c r="C16" s="215" t="s">
        <v>283</v>
      </c>
      <c r="D16" s="215" t="s">
        <v>301</v>
      </c>
      <c r="E16" s="216">
        <v>21.53</v>
      </c>
      <c r="F16" s="217">
        <v>28.72</v>
      </c>
      <c r="G16" s="217">
        <v>39.909999999999997</v>
      </c>
      <c r="H16" s="218" t="s">
        <v>96</v>
      </c>
      <c r="I16" s="216">
        <v>19.38</v>
      </c>
      <c r="J16" s="217">
        <v>25.85</v>
      </c>
      <c r="K16" s="217">
        <v>35.92</v>
      </c>
      <c r="L16" s="79"/>
    </row>
    <row r="17" spans="1:12" s="210" customFormat="1" ht="31">
      <c r="A17" s="211" t="s">
        <v>302</v>
      </c>
      <c r="B17" s="211"/>
      <c r="C17" s="211" t="s">
        <v>283</v>
      </c>
      <c r="D17" s="211" t="s">
        <v>301</v>
      </c>
      <c r="E17" s="212">
        <v>6.88</v>
      </c>
      <c r="F17" s="213">
        <v>9.19</v>
      </c>
      <c r="G17" s="213">
        <v>12.77</v>
      </c>
      <c r="H17" s="214" t="s">
        <v>96</v>
      </c>
      <c r="I17" s="212">
        <v>6.19</v>
      </c>
      <c r="J17" s="212">
        <v>8.27</v>
      </c>
      <c r="K17" s="212">
        <v>11.49</v>
      </c>
      <c r="L17" s="79"/>
    </row>
    <row r="18" spans="1:12" s="210" customFormat="1" ht="46.5">
      <c r="A18" s="215" t="s">
        <v>303</v>
      </c>
      <c r="B18" s="215"/>
      <c r="C18" s="215" t="s">
        <v>283</v>
      </c>
      <c r="D18" s="215" t="s">
        <v>301</v>
      </c>
      <c r="E18" s="216">
        <v>107.67</v>
      </c>
      <c r="F18" s="217">
        <v>143.55000000000001</v>
      </c>
      <c r="G18" s="217">
        <v>199.52</v>
      </c>
      <c r="H18" s="218" t="s">
        <v>96</v>
      </c>
      <c r="I18" s="216">
        <v>96.9</v>
      </c>
      <c r="J18" s="217">
        <v>129.19999999999999</v>
      </c>
      <c r="K18" s="217">
        <v>179.57</v>
      </c>
      <c r="L18" s="79"/>
    </row>
    <row r="19" spans="1:12" s="210" customFormat="1" ht="31">
      <c r="A19" s="211" t="s">
        <v>304</v>
      </c>
      <c r="B19" s="211"/>
      <c r="C19" s="211" t="s">
        <v>283</v>
      </c>
      <c r="D19" s="211" t="s">
        <v>301</v>
      </c>
      <c r="E19" s="212">
        <v>64.59</v>
      </c>
      <c r="F19" s="213">
        <v>86.12</v>
      </c>
      <c r="G19" s="213">
        <v>119.72</v>
      </c>
      <c r="H19" s="214" t="s">
        <v>96</v>
      </c>
      <c r="I19" s="212">
        <v>58.13</v>
      </c>
      <c r="J19" s="212">
        <v>77.510000000000005</v>
      </c>
      <c r="K19" s="212">
        <v>107.75</v>
      </c>
      <c r="L19" s="79"/>
    </row>
    <row r="20" spans="1:12" s="210" customFormat="1" ht="31">
      <c r="A20" s="215" t="s">
        <v>305</v>
      </c>
      <c r="B20" s="215"/>
      <c r="C20" s="215" t="s">
        <v>306</v>
      </c>
      <c r="D20" s="215" t="s">
        <v>307</v>
      </c>
      <c r="E20" s="216">
        <v>125.88</v>
      </c>
      <c r="F20" s="217">
        <v>167.84</v>
      </c>
      <c r="G20" s="217">
        <v>233.28</v>
      </c>
      <c r="H20" s="218" t="s">
        <v>106</v>
      </c>
      <c r="I20" s="216">
        <v>113.29</v>
      </c>
      <c r="J20" s="217">
        <v>151.06</v>
      </c>
      <c r="K20" s="217">
        <v>209.95</v>
      </c>
      <c r="L20" s="79"/>
    </row>
    <row r="21" spans="1:12" s="210" customFormat="1" ht="31">
      <c r="A21" s="211" t="s">
        <v>308</v>
      </c>
      <c r="B21" s="211"/>
      <c r="C21" s="211" t="s">
        <v>306</v>
      </c>
      <c r="D21" s="211" t="s">
        <v>307</v>
      </c>
      <c r="E21" s="212">
        <v>761.88</v>
      </c>
      <c r="F21" s="213">
        <v>1015.84</v>
      </c>
      <c r="G21" s="213">
        <v>1412.01</v>
      </c>
      <c r="H21" s="214" t="s">
        <v>106</v>
      </c>
      <c r="I21" s="212">
        <v>685.69</v>
      </c>
      <c r="J21" s="212">
        <v>914.26</v>
      </c>
      <c r="K21" s="212">
        <v>1270.81</v>
      </c>
      <c r="L21" s="79"/>
    </row>
    <row r="22" spans="1:12" s="210" customFormat="1" ht="62">
      <c r="A22" s="215" t="s">
        <v>23</v>
      </c>
      <c r="B22" s="215" t="s">
        <v>309</v>
      </c>
      <c r="C22" s="215" t="s">
        <v>306</v>
      </c>
      <c r="D22" s="215" t="s">
        <v>310</v>
      </c>
      <c r="E22" s="216">
        <v>563.13</v>
      </c>
      <c r="F22" s="217">
        <v>750.84</v>
      </c>
      <c r="G22" s="217">
        <v>1043.67</v>
      </c>
      <c r="H22" s="218" t="s">
        <v>112</v>
      </c>
      <c r="I22" s="216">
        <v>506.82</v>
      </c>
      <c r="J22" s="217">
        <v>675.76</v>
      </c>
      <c r="K22" s="217">
        <v>939.3</v>
      </c>
      <c r="L22" s="79"/>
    </row>
    <row r="23" spans="1:12" s="210" customFormat="1" ht="31">
      <c r="A23" s="211" t="s">
        <v>311</v>
      </c>
      <c r="B23" s="211"/>
      <c r="C23" s="211" t="s">
        <v>306</v>
      </c>
      <c r="D23" s="211" t="s">
        <v>310</v>
      </c>
      <c r="E23" s="212">
        <v>133.24</v>
      </c>
      <c r="F23" s="213">
        <v>177.65</v>
      </c>
      <c r="G23" s="213">
        <v>246.95</v>
      </c>
      <c r="H23" s="214" t="s">
        <v>112</v>
      </c>
      <c r="I23" s="212">
        <v>119.92</v>
      </c>
      <c r="J23" s="212">
        <v>159.88999999999999</v>
      </c>
      <c r="K23" s="212">
        <v>222.26</v>
      </c>
      <c r="L23" s="79"/>
    </row>
    <row r="24" spans="1:12" s="210" customFormat="1" ht="31">
      <c r="A24" s="215" t="s">
        <v>312</v>
      </c>
      <c r="B24" s="219" t="s">
        <v>313</v>
      </c>
      <c r="C24" s="215" t="s">
        <v>306</v>
      </c>
      <c r="D24" s="215" t="s">
        <v>314</v>
      </c>
      <c r="E24" s="216">
        <v>397.51</v>
      </c>
      <c r="F24" s="217">
        <v>530</v>
      </c>
      <c r="G24" s="217">
        <v>736.71</v>
      </c>
      <c r="H24" s="218" t="s">
        <v>112</v>
      </c>
      <c r="I24" s="216">
        <v>357.76</v>
      </c>
      <c r="J24" s="217">
        <v>477</v>
      </c>
      <c r="K24" s="217">
        <v>663.04</v>
      </c>
      <c r="L24" s="79"/>
    </row>
    <row r="25" spans="1:12" s="210" customFormat="1" ht="31">
      <c r="A25" s="211" t="s">
        <v>315</v>
      </c>
      <c r="B25" s="211"/>
      <c r="C25" s="211" t="s">
        <v>306</v>
      </c>
      <c r="D25" s="211" t="s">
        <v>314</v>
      </c>
      <c r="E25" s="212">
        <v>198.75</v>
      </c>
      <c r="F25" s="213">
        <v>265</v>
      </c>
      <c r="G25" s="213">
        <v>368.35</v>
      </c>
      <c r="H25" s="214" t="s">
        <v>112</v>
      </c>
      <c r="I25" s="212">
        <v>178.88</v>
      </c>
      <c r="J25" s="212">
        <v>238.5</v>
      </c>
      <c r="K25" s="212">
        <v>331.52</v>
      </c>
      <c r="L25" s="79"/>
    </row>
    <row r="26" spans="1:12" s="210" customFormat="1" ht="31">
      <c r="A26" s="215" t="s">
        <v>316</v>
      </c>
      <c r="B26" s="215"/>
      <c r="C26" s="215" t="s">
        <v>306</v>
      </c>
      <c r="D26" s="215" t="s">
        <v>314</v>
      </c>
      <c r="E26" s="216">
        <v>185.51</v>
      </c>
      <c r="F26" s="217">
        <v>247.33</v>
      </c>
      <c r="G26" s="217">
        <v>343.8</v>
      </c>
      <c r="H26" s="218" t="s">
        <v>112</v>
      </c>
      <c r="I26" s="216">
        <v>166.96</v>
      </c>
      <c r="J26" s="217">
        <v>222.6</v>
      </c>
      <c r="K26" s="217">
        <v>309.42</v>
      </c>
      <c r="L26" s="79"/>
    </row>
    <row r="27" spans="1:12" s="210" customFormat="1" ht="31">
      <c r="A27" s="211" t="s">
        <v>317</v>
      </c>
      <c r="B27" s="211"/>
      <c r="C27" s="211" t="s">
        <v>306</v>
      </c>
      <c r="D27" s="211" t="s">
        <v>314</v>
      </c>
      <c r="E27" s="212">
        <v>397.51</v>
      </c>
      <c r="F27" s="213">
        <v>530</v>
      </c>
      <c r="G27" s="213">
        <v>1362.11</v>
      </c>
      <c r="H27" s="214" t="s">
        <v>112</v>
      </c>
      <c r="I27" s="212">
        <v>237.8</v>
      </c>
      <c r="J27" s="212">
        <v>267.8</v>
      </c>
      <c r="K27" s="212">
        <v>286.39999999999998</v>
      </c>
      <c r="L27" s="79"/>
    </row>
    <row r="28" spans="1:12" s="210" customFormat="1" ht="31">
      <c r="A28" s="215" t="s">
        <v>318</v>
      </c>
      <c r="B28" s="215"/>
      <c r="C28" s="215" t="s">
        <v>306</v>
      </c>
      <c r="D28" s="215" t="s">
        <v>314</v>
      </c>
      <c r="E28" s="216">
        <v>107.99</v>
      </c>
      <c r="F28" s="217">
        <v>143.99</v>
      </c>
      <c r="G28" s="217">
        <v>200.13</v>
      </c>
      <c r="H28" s="218" t="s">
        <v>112</v>
      </c>
      <c r="I28" s="216">
        <v>97.19</v>
      </c>
      <c r="J28" s="217">
        <v>129.59</v>
      </c>
      <c r="K28" s="217">
        <v>180.12</v>
      </c>
      <c r="L28" s="79"/>
    </row>
    <row r="29" spans="1:12" s="210" customFormat="1" ht="31">
      <c r="A29" s="215" t="s">
        <v>319</v>
      </c>
      <c r="B29" s="215"/>
      <c r="C29" s="215" t="s">
        <v>306</v>
      </c>
      <c r="D29" s="215" t="s">
        <v>314</v>
      </c>
      <c r="E29" s="216">
        <v>66.25</v>
      </c>
      <c r="F29" s="217">
        <v>88.33</v>
      </c>
      <c r="G29" s="217">
        <v>122.79</v>
      </c>
      <c r="H29" s="218" t="s">
        <v>112</v>
      </c>
      <c r="I29" s="216">
        <v>59.63</v>
      </c>
      <c r="J29" s="217">
        <v>79.5</v>
      </c>
      <c r="K29" s="217">
        <v>110.51</v>
      </c>
      <c r="L29" s="79"/>
    </row>
    <row r="30" spans="1:12" s="210" customFormat="1" ht="31">
      <c r="A30" s="211" t="s">
        <v>320</v>
      </c>
      <c r="B30" s="211"/>
      <c r="C30" s="211" t="s">
        <v>306</v>
      </c>
      <c r="D30" s="211" t="s">
        <v>314</v>
      </c>
      <c r="E30" s="212">
        <v>258.37</v>
      </c>
      <c r="F30" s="213">
        <v>344.51</v>
      </c>
      <c r="G30" s="213">
        <v>478.85</v>
      </c>
      <c r="H30" s="214" t="s">
        <v>112</v>
      </c>
      <c r="I30" s="212">
        <v>232.53</v>
      </c>
      <c r="J30" s="212">
        <v>310.06</v>
      </c>
      <c r="K30" s="212">
        <v>430.97</v>
      </c>
      <c r="L30" s="79"/>
    </row>
    <row r="31" spans="1:12" s="210" customFormat="1" ht="31">
      <c r="A31" s="215" t="s">
        <v>321</v>
      </c>
      <c r="B31" s="215"/>
      <c r="C31" s="215"/>
      <c r="D31" s="215"/>
      <c r="E31" s="216"/>
      <c r="F31" s="217"/>
      <c r="G31" s="217"/>
      <c r="H31" s="218" t="s">
        <v>112</v>
      </c>
      <c r="I31" s="216">
        <v>0</v>
      </c>
      <c r="J31" s="217">
        <v>0</v>
      </c>
      <c r="K31" s="217">
        <v>0</v>
      </c>
      <c r="L31" s="79"/>
    </row>
    <row r="32" spans="1:12" s="210" customFormat="1" ht="31">
      <c r="A32" s="211" t="s">
        <v>322</v>
      </c>
      <c r="B32" s="211"/>
      <c r="C32" s="211" t="s">
        <v>306</v>
      </c>
      <c r="D32" s="211" t="s">
        <v>323</v>
      </c>
      <c r="E32" s="212"/>
      <c r="F32" s="213"/>
      <c r="G32" s="213"/>
      <c r="H32" s="214" t="s">
        <v>110</v>
      </c>
      <c r="I32" s="212">
        <v>0</v>
      </c>
      <c r="J32" s="212">
        <v>0</v>
      </c>
      <c r="K32" s="212">
        <v>0</v>
      </c>
      <c r="L32" s="79"/>
    </row>
    <row r="33" spans="1:12" s="210" customFormat="1">
      <c r="A33" s="215" t="s">
        <v>324</v>
      </c>
      <c r="B33" s="215"/>
      <c r="C33" s="215"/>
      <c r="D33" s="215"/>
      <c r="E33" s="216"/>
      <c r="F33" s="217"/>
      <c r="G33" s="217"/>
      <c r="H33" s="218" t="s">
        <v>112</v>
      </c>
      <c r="I33" s="216">
        <v>0</v>
      </c>
      <c r="J33" s="217">
        <v>0</v>
      </c>
      <c r="K33" s="217">
        <v>0</v>
      </c>
      <c r="L33" s="79"/>
    </row>
    <row r="34" spans="1:12" s="210" customFormat="1" ht="31">
      <c r="A34" s="220" t="s">
        <v>325</v>
      </c>
      <c r="B34" s="221"/>
      <c r="C34" s="211" t="s">
        <v>306</v>
      </c>
      <c r="D34" s="211" t="s">
        <v>323</v>
      </c>
      <c r="E34" s="212">
        <v>530</v>
      </c>
      <c r="F34" s="213">
        <v>706.67</v>
      </c>
      <c r="G34" s="213">
        <v>1816.13</v>
      </c>
      <c r="H34" s="214" t="s">
        <v>110</v>
      </c>
      <c r="I34" s="212">
        <v>477</v>
      </c>
      <c r="J34" s="212">
        <v>636</v>
      </c>
      <c r="K34" s="212">
        <v>1634.52</v>
      </c>
      <c r="L34" s="79"/>
    </row>
    <row r="35" spans="1:12" s="210" customFormat="1" ht="31">
      <c r="A35" s="222" t="s">
        <v>326</v>
      </c>
      <c r="B35" s="223"/>
      <c r="C35" s="215" t="s">
        <v>306</v>
      </c>
      <c r="D35" s="215" t="s">
        <v>323</v>
      </c>
      <c r="E35" s="216">
        <v>100.2</v>
      </c>
      <c r="F35" s="217">
        <v>257.14999999999998</v>
      </c>
      <c r="G35" s="217">
        <v>432.15</v>
      </c>
      <c r="H35" s="218" t="s">
        <v>110</v>
      </c>
      <c r="I35" s="216">
        <v>90.18</v>
      </c>
      <c r="J35" s="217">
        <v>231.44</v>
      </c>
      <c r="K35" s="217">
        <v>388.94</v>
      </c>
      <c r="L35" s="79"/>
    </row>
    <row r="36" spans="1:12" s="210" customFormat="1" ht="31">
      <c r="A36" s="211" t="s">
        <v>327</v>
      </c>
      <c r="B36" s="211"/>
      <c r="C36" s="211" t="s">
        <v>306</v>
      </c>
      <c r="D36" s="211" t="s">
        <v>323</v>
      </c>
      <c r="E36" s="212">
        <v>556.51</v>
      </c>
      <c r="F36" s="213">
        <v>742</v>
      </c>
      <c r="G36" s="213">
        <v>1906.93</v>
      </c>
      <c r="H36" s="214" t="s">
        <v>110</v>
      </c>
      <c r="I36" s="212">
        <v>500.86</v>
      </c>
      <c r="J36" s="212">
        <v>667.8</v>
      </c>
      <c r="K36" s="212">
        <v>1716.24</v>
      </c>
      <c r="L36" s="79"/>
    </row>
    <row r="37" spans="1:12" s="210" customFormat="1" ht="31">
      <c r="A37" s="215" t="s">
        <v>328</v>
      </c>
      <c r="B37" s="215"/>
      <c r="C37" s="215" t="s">
        <v>306</v>
      </c>
      <c r="D37" s="215" t="s">
        <v>323</v>
      </c>
      <c r="E37" s="216">
        <v>212</v>
      </c>
      <c r="F37" s="217">
        <v>282.67</v>
      </c>
      <c r="G37" s="217">
        <v>726.45</v>
      </c>
      <c r="H37" s="218" t="s">
        <v>110</v>
      </c>
      <c r="I37" s="216">
        <v>190.8</v>
      </c>
      <c r="J37" s="217">
        <v>254.4</v>
      </c>
      <c r="K37" s="217">
        <v>653.80999999999995</v>
      </c>
      <c r="L37" s="79"/>
    </row>
    <row r="38" spans="1:12" s="210" customFormat="1" ht="31">
      <c r="A38" s="220" t="s">
        <v>329</v>
      </c>
      <c r="B38" s="221"/>
      <c r="C38" s="211" t="s">
        <v>306</v>
      </c>
      <c r="D38" s="211" t="s">
        <v>323</v>
      </c>
      <c r="E38" s="212">
        <v>795</v>
      </c>
      <c r="F38" s="213">
        <v>1060</v>
      </c>
      <c r="G38" s="213">
        <v>2724.2</v>
      </c>
      <c r="H38" s="214" t="s">
        <v>110</v>
      </c>
      <c r="I38" s="212">
        <v>715.5</v>
      </c>
      <c r="J38" s="212">
        <v>954</v>
      </c>
      <c r="K38" s="212">
        <v>2451.7800000000002</v>
      </c>
      <c r="L38" s="79"/>
    </row>
    <row r="39" spans="1:12" s="210" customFormat="1" ht="31">
      <c r="A39" s="222" t="s">
        <v>330</v>
      </c>
      <c r="B39" s="223"/>
      <c r="C39" s="215" t="s">
        <v>306</v>
      </c>
      <c r="D39" s="215" t="s">
        <v>323</v>
      </c>
      <c r="E39" s="216">
        <v>795</v>
      </c>
      <c r="F39" s="217">
        <v>1060</v>
      </c>
      <c r="G39" s="217">
        <v>2724.2</v>
      </c>
      <c r="H39" s="218" t="s">
        <v>110</v>
      </c>
      <c r="I39" s="216">
        <v>715.5</v>
      </c>
      <c r="J39" s="217">
        <v>954</v>
      </c>
      <c r="K39" s="217">
        <v>2451.7800000000002</v>
      </c>
      <c r="L39" s="79"/>
    </row>
    <row r="40" spans="1:12" s="210" customFormat="1" ht="31">
      <c r="A40" s="220" t="s">
        <v>331</v>
      </c>
      <c r="B40" s="221"/>
      <c r="C40" s="211" t="s">
        <v>306</v>
      </c>
      <c r="D40" s="211" t="s">
        <v>323</v>
      </c>
      <c r="E40" s="212">
        <v>291.51</v>
      </c>
      <c r="F40" s="213">
        <v>388.67</v>
      </c>
      <c r="G40" s="213">
        <v>998.87</v>
      </c>
      <c r="H40" s="214" t="s">
        <v>110</v>
      </c>
      <c r="I40" s="212">
        <v>262.36</v>
      </c>
      <c r="J40" s="212">
        <v>349.8</v>
      </c>
      <c r="K40" s="212">
        <v>898.98</v>
      </c>
      <c r="L40" s="79"/>
    </row>
    <row r="41" spans="1:12" s="210" customFormat="1" ht="31">
      <c r="A41" s="215" t="s">
        <v>332</v>
      </c>
      <c r="B41" s="215"/>
      <c r="C41" s="215" t="s">
        <v>306</v>
      </c>
      <c r="D41" s="215" t="s">
        <v>323</v>
      </c>
      <c r="E41" s="216">
        <v>349.8</v>
      </c>
      <c r="F41" s="217">
        <v>466.4</v>
      </c>
      <c r="G41" s="217">
        <v>1198.6500000000001</v>
      </c>
      <c r="H41" s="218" t="s">
        <v>110</v>
      </c>
      <c r="I41" s="216">
        <v>314.82</v>
      </c>
      <c r="J41" s="217">
        <v>419.76</v>
      </c>
      <c r="K41" s="217">
        <v>1078.79</v>
      </c>
      <c r="L41" s="79"/>
    </row>
    <row r="42" spans="1:12" s="210" customFormat="1" ht="31">
      <c r="A42" s="220" t="s">
        <v>333</v>
      </c>
      <c r="B42" s="221"/>
      <c r="C42" s="211" t="s">
        <v>306</v>
      </c>
      <c r="D42" s="211" t="s">
        <v>323</v>
      </c>
      <c r="E42" s="212">
        <v>636</v>
      </c>
      <c r="F42" s="213">
        <v>848</v>
      </c>
      <c r="G42" s="213">
        <v>2179.37</v>
      </c>
      <c r="H42" s="214" t="s">
        <v>110</v>
      </c>
      <c r="I42" s="212">
        <v>245</v>
      </c>
      <c r="J42" s="212">
        <v>284.60000000000002</v>
      </c>
      <c r="K42" s="212">
        <v>583.4</v>
      </c>
      <c r="L42" s="79"/>
    </row>
    <row r="43" spans="1:12" s="210" customFormat="1" ht="31">
      <c r="A43" s="220" t="s">
        <v>334</v>
      </c>
      <c r="B43" s="221"/>
      <c r="C43" s="211" t="s">
        <v>306</v>
      </c>
      <c r="D43" s="211" t="s">
        <v>323</v>
      </c>
      <c r="E43" s="212">
        <v>530</v>
      </c>
      <c r="F43" s="213">
        <v>706.67</v>
      </c>
      <c r="G43" s="213">
        <v>1816.13</v>
      </c>
      <c r="H43" s="214" t="s">
        <v>110</v>
      </c>
      <c r="I43" s="212">
        <v>477</v>
      </c>
      <c r="J43" s="212">
        <v>636</v>
      </c>
      <c r="K43" s="212">
        <v>1634.52</v>
      </c>
      <c r="L43" s="79"/>
    </row>
    <row r="44" spans="1:12" s="210" customFormat="1" ht="31">
      <c r="A44" s="211" t="s">
        <v>335</v>
      </c>
      <c r="B44" s="211"/>
      <c r="C44" s="211" t="s">
        <v>306</v>
      </c>
      <c r="D44" s="211" t="s">
        <v>323</v>
      </c>
      <c r="E44" s="212">
        <v>66.25</v>
      </c>
      <c r="F44" s="213">
        <v>88.33</v>
      </c>
      <c r="G44" s="213">
        <v>122.79</v>
      </c>
      <c r="H44" s="214" t="s">
        <v>110</v>
      </c>
      <c r="I44" s="212">
        <v>59.63</v>
      </c>
      <c r="J44" s="212">
        <v>79.5</v>
      </c>
      <c r="K44" s="212">
        <v>110.51</v>
      </c>
      <c r="L44" s="79"/>
    </row>
    <row r="45" spans="1:12" s="210" customFormat="1" ht="31">
      <c r="A45" s="211" t="s">
        <v>336</v>
      </c>
      <c r="B45" s="211"/>
      <c r="C45" s="211" t="s">
        <v>306</v>
      </c>
      <c r="D45" s="211" t="s">
        <v>314</v>
      </c>
      <c r="E45" s="212">
        <v>66.25</v>
      </c>
      <c r="F45" s="213">
        <v>88.33</v>
      </c>
      <c r="G45" s="213">
        <v>122.79</v>
      </c>
      <c r="H45" s="214" t="s">
        <v>112</v>
      </c>
      <c r="I45" s="212">
        <v>59.63</v>
      </c>
      <c r="J45" s="212">
        <v>79.5</v>
      </c>
      <c r="K45" s="212">
        <v>110.51</v>
      </c>
      <c r="L45" s="79"/>
    </row>
    <row r="46" spans="1:12" s="210" customFormat="1" ht="31">
      <c r="A46" s="215" t="s">
        <v>337</v>
      </c>
      <c r="B46" s="215"/>
      <c r="C46" s="215" t="s">
        <v>306</v>
      </c>
      <c r="D46" s="215" t="s">
        <v>314</v>
      </c>
      <c r="E46" s="216">
        <v>166.87</v>
      </c>
      <c r="F46" s="217">
        <v>166.87</v>
      </c>
      <c r="G46" s="217">
        <v>314.87</v>
      </c>
      <c r="H46" s="218" t="s">
        <v>112</v>
      </c>
      <c r="I46" s="216">
        <v>150.18</v>
      </c>
      <c r="J46" s="217">
        <v>150.18</v>
      </c>
      <c r="K46" s="217">
        <v>283.38</v>
      </c>
      <c r="L46" s="79"/>
    </row>
    <row r="47" spans="1:12" s="210" customFormat="1" ht="31">
      <c r="A47" s="211" t="s">
        <v>338</v>
      </c>
      <c r="B47" s="211"/>
      <c r="C47" s="211" t="s">
        <v>306</v>
      </c>
      <c r="D47" s="211" t="s">
        <v>314</v>
      </c>
      <c r="E47" s="212">
        <v>42.51</v>
      </c>
      <c r="F47" s="213">
        <v>42.51</v>
      </c>
      <c r="G47" s="213">
        <v>89.23</v>
      </c>
      <c r="H47" s="214" t="s">
        <v>112</v>
      </c>
      <c r="I47" s="212">
        <v>38.26</v>
      </c>
      <c r="J47" s="212">
        <v>38.26</v>
      </c>
      <c r="K47" s="212">
        <v>80.31</v>
      </c>
      <c r="L47" s="79"/>
    </row>
    <row r="48" spans="1:12" s="210" customFormat="1" ht="31">
      <c r="A48" s="215" t="s">
        <v>339</v>
      </c>
      <c r="B48" s="215"/>
      <c r="C48" s="215" t="s">
        <v>306</v>
      </c>
      <c r="D48" s="215" t="s">
        <v>314</v>
      </c>
      <c r="E48" s="216">
        <v>69.39</v>
      </c>
      <c r="F48" s="217">
        <v>69.39</v>
      </c>
      <c r="G48" s="217">
        <v>116.11</v>
      </c>
      <c r="H48" s="218" t="s">
        <v>112</v>
      </c>
      <c r="I48" s="216">
        <v>62.45</v>
      </c>
      <c r="J48" s="217">
        <v>62.45</v>
      </c>
      <c r="K48" s="217">
        <v>104.5</v>
      </c>
      <c r="L48" s="79"/>
    </row>
    <row r="49" spans="1:12" s="210" customFormat="1" ht="31">
      <c r="A49" s="211" t="s">
        <v>340</v>
      </c>
      <c r="B49" s="211"/>
      <c r="C49" s="211" t="s">
        <v>306</v>
      </c>
      <c r="D49" s="211" t="s">
        <v>314</v>
      </c>
      <c r="E49" s="212">
        <v>69.39</v>
      </c>
      <c r="F49" s="213">
        <v>69.39</v>
      </c>
      <c r="G49" s="213">
        <v>116.11</v>
      </c>
      <c r="H49" s="214" t="s">
        <v>112</v>
      </c>
      <c r="I49" s="212">
        <v>62.45</v>
      </c>
      <c r="J49" s="212">
        <v>62.45</v>
      </c>
      <c r="K49" s="212">
        <v>104.5</v>
      </c>
      <c r="L49" s="79"/>
    </row>
    <row r="50" spans="1:12" s="210" customFormat="1" ht="31">
      <c r="A50" s="215" t="s">
        <v>341</v>
      </c>
      <c r="B50" s="215"/>
      <c r="C50" s="215" t="s">
        <v>306</v>
      </c>
      <c r="D50" s="215" t="s">
        <v>314</v>
      </c>
      <c r="E50" s="216">
        <v>53.39</v>
      </c>
      <c r="F50" s="217">
        <v>53.39</v>
      </c>
      <c r="G50" s="217">
        <v>100.11</v>
      </c>
      <c r="H50" s="218" t="s">
        <v>112</v>
      </c>
      <c r="I50" s="216">
        <v>48.05</v>
      </c>
      <c r="J50" s="217">
        <v>48.05</v>
      </c>
      <c r="K50" s="217">
        <v>90.1</v>
      </c>
      <c r="L50" s="79"/>
    </row>
    <row r="51" spans="1:12" s="210" customFormat="1" ht="31">
      <c r="A51" s="211" t="s">
        <v>342</v>
      </c>
      <c r="B51" s="211"/>
      <c r="C51" s="211" t="s">
        <v>306</v>
      </c>
      <c r="D51" s="211" t="s">
        <v>314</v>
      </c>
      <c r="E51" s="212" t="s">
        <v>226</v>
      </c>
      <c r="F51" s="213" t="s">
        <v>226</v>
      </c>
      <c r="G51" s="213">
        <v>169.6</v>
      </c>
      <c r="H51" s="214" t="s">
        <v>112</v>
      </c>
      <c r="I51" s="212" t="e">
        <v>#VALUE!</v>
      </c>
      <c r="J51" s="212" t="e">
        <v>#VALUE!</v>
      </c>
      <c r="K51" s="212">
        <v>152.63999999999999</v>
      </c>
      <c r="L51" s="79"/>
    </row>
    <row r="52" spans="1:12" s="210" customFormat="1" ht="31">
      <c r="A52" s="215" t="s">
        <v>343</v>
      </c>
      <c r="B52" s="215"/>
      <c r="C52" s="215" t="s">
        <v>306</v>
      </c>
      <c r="D52" s="215" t="s">
        <v>314</v>
      </c>
      <c r="E52" s="216">
        <v>53.39</v>
      </c>
      <c r="F52" s="217">
        <v>53.39</v>
      </c>
      <c r="G52" s="217">
        <v>100.11</v>
      </c>
      <c r="H52" s="218" t="s">
        <v>112</v>
      </c>
      <c r="I52" s="216">
        <v>48.05</v>
      </c>
      <c r="J52" s="217">
        <v>48.05</v>
      </c>
      <c r="K52" s="217">
        <v>90.1</v>
      </c>
      <c r="L52" s="79"/>
    </row>
    <row r="53" spans="1:12" s="210" customFormat="1" ht="31">
      <c r="A53" s="211" t="s">
        <v>344</v>
      </c>
      <c r="B53" s="211"/>
      <c r="C53" s="211" t="s">
        <v>306</v>
      </c>
      <c r="D53" s="211" t="s">
        <v>314</v>
      </c>
      <c r="E53" s="212">
        <v>69.39</v>
      </c>
      <c r="F53" s="213">
        <v>69.39</v>
      </c>
      <c r="G53" s="213">
        <v>116.11</v>
      </c>
      <c r="H53" s="214" t="s">
        <v>112</v>
      </c>
      <c r="I53" s="212">
        <v>62.45</v>
      </c>
      <c r="J53" s="212">
        <v>62.45</v>
      </c>
      <c r="K53" s="212">
        <v>104.5</v>
      </c>
      <c r="L53" s="79"/>
    </row>
    <row r="54" spans="1:12" s="210" customFormat="1" ht="31">
      <c r="A54" s="215" t="s">
        <v>345</v>
      </c>
      <c r="B54" s="215"/>
      <c r="C54" s="215" t="s">
        <v>306</v>
      </c>
      <c r="D54" s="215" t="s">
        <v>314</v>
      </c>
      <c r="E54" s="216">
        <v>69.39</v>
      </c>
      <c r="F54" s="217">
        <v>69.39</v>
      </c>
      <c r="G54" s="217">
        <v>116.11</v>
      </c>
      <c r="H54" s="218" t="s">
        <v>112</v>
      </c>
      <c r="I54" s="216">
        <v>62.45</v>
      </c>
      <c r="J54" s="217">
        <v>62.45</v>
      </c>
      <c r="K54" s="217">
        <v>104.5</v>
      </c>
      <c r="L54" s="79"/>
    </row>
    <row r="55" spans="1:12" s="210" customFormat="1" ht="31">
      <c r="A55" s="211" t="s">
        <v>346</v>
      </c>
      <c r="B55" s="211"/>
      <c r="C55" s="211" t="s">
        <v>306</v>
      </c>
      <c r="D55" s="211" t="s">
        <v>314</v>
      </c>
      <c r="E55" s="212">
        <v>69.39</v>
      </c>
      <c r="F55" s="213">
        <v>69.39</v>
      </c>
      <c r="G55" s="213">
        <v>116.11</v>
      </c>
      <c r="H55" s="214" t="s">
        <v>112</v>
      </c>
      <c r="I55" s="212">
        <v>62.45</v>
      </c>
      <c r="J55" s="212">
        <v>62.45</v>
      </c>
      <c r="K55" s="212">
        <v>104.5</v>
      </c>
      <c r="L55" s="79"/>
    </row>
    <row r="56" spans="1:12" s="210" customFormat="1" ht="46.5">
      <c r="A56" s="215" t="s">
        <v>347</v>
      </c>
      <c r="B56" s="215"/>
      <c r="C56" s="215" t="s">
        <v>306</v>
      </c>
      <c r="D56" s="215" t="s">
        <v>314</v>
      </c>
      <c r="E56" s="216">
        <v>69.39</v>
      </c>
      <c r="F56" s="217">
        <v>69.39</v>
      </c>
      <c r="G56" s="217">
        <v>116.11</v>
      </c>
      <c r="H56" s="218" t="s">
        <v>112</v>
      </c>
      <c r="I56" s="216">
        <v>62.45</v>
      </c>
      <c r="J56" s="217">
        <v>62.45</v>
      </c>
      <c r="K56" s="217">
        <v>104.5</v>
      </c>
      <c r="L56" s="79"/>
    </row>
    <row r="57" spans="1:12" s="210" customFormat="1" ht="31">
      <c r="A57" s="211" t="s">
        <v>348</v>
      </c>
      <c r="B57" s="211"/>
      <c r="C57" s="211" t="s">
        <v>306</v>
      </c>
      <c r="D57" s="211" t="s">
        <v>314</v>
      </c>
      <c r="E57" s="212">
        <v>61.32</v>
      </c>
      <c r="F57" s="213">
        <v>61.32</v>
      </c>
      <c r="G57" s="213">
        <v>70.92</v>
      </c>
      <c r="H57" s="214" t="s">
        <v>112</v>
      </c>
      <c r="I57" s="212">
        <v>55.19</v>
      </c>
      <c r="J57" s="212">
        <v>55.19</v>
      </c>
      <c r="K57" s="212">
        <v>63.83</v>
      </c>
      <c r="L57" s="79"/>
    </row>
    <row r="58" spans="1:12" s="210" customFormat="1" ht="46.5">
      <c r="A58" s="215" t="s">
        <v>349</v>
      </c>
      <c r="B58" s="215"/>
      <c r="C58" s="215" t="s">
        <v>306</v>
      </c>
      <c r="D58" s="215" t="s">
        <v>314</v>
      </c>
      <c r="E58" s="216">
        <v>80.53</v>
      </c>
      <c r="F58" s="217">
        <v>80.53</v>
      </c>
      <c r="G58" s="217">
        <v>126.99</v>
      </c>
      <c r="H58" s="218" t="s">
        <v>112</v>
      </c>
      <c r="I58" s="216">
        <v>72.48</v>
      </c>
      <c r="J58" s="217">
        <v>72.48</v>
      </c>
      <c r="K58" s="217">
        <v>114.29</v>
      </c>
      <c r="L58" s="79"/>
    </row>
    <row r="59" spans="1:12" s="210" customFormat="1" ht="31">
      <c r="A59" s="211" t="s">
        <v>350</v>
      </c>
      <c r="B59" s="211"/>
      <c r="C59" s="211" t="s">
        <v>306</v>
      </c>
      <c r="D59" s="211" t="s">
        <v>314</v>
      </c>
      <c r="E59" s="212">
        <v>5.12</v>
      </c>
      <c r="F59" s="213">
        <v>5.12</v>
      </c>
      <c r="G59" s="213">
        <v>6.4</v>
      </c>
      <c r="H59" s="214" t="s">
        <v>112</v>
      </c>
      <c r="I59" s="212">
        <v>4.6100000000000003</v>
      </c>
      <c r="J59" s="212">
        <v>4.6100000000000003</v>
      </c>
      <c r="K59" s="212">
        <v>5.76</v>
      </c>
      <c r="L59" s="79"/>
    </row>
    <row r="60" spans="1:12" s="210" customFormat="1" ht="31">
      <c r="A60" s="215" t="s">
        <v>351</v>
      </c>
      <c r="B60" s="215"/>
      <c r="C60" s="211" t="s">
        <v>306</v>
      </c>
      <c r="D60" s="211" t="s">
        <v>314</v>
      </c>
      <c r="E60" s="212">
        <v>11.77</v>
      </c>
      <c r="F60" s="213">
        <v>11.77</v>
      </c>
      <c r="G60" s="213">
        <v>11.77</v>
      </c>
      <c r="H60" s="214" t="s">
        <v>112</v>
      </c>
      <c r="I60" s="212">
        <v>11.4</v>
      </c>
      <c r="J60" s="212">
        <v>11.4</v>
      </c>
      <c r="K60" s="212">
        <v>11.4</v>
      </c>
      <c r="L60" s="79"/>
    </row>
    <row r="61" spans="1:12" s="210" customFormat="1" ht="31">
      <c r="A61" s="211" t="s">
        <v>352</v>
      </c>
      <c r="B61" s="221"/>
      <c r="C61" s="215" t="s">
        <v>306</v>
      </c>
      <c r="D61" s="215" t="s">
        <v>314</v>
      </c>
      <c r="E61" s="216">
        <v>8.89</v>
      </c>
      <c r="F61" s="217">
        <v>8.89</v>
      </c>
      <c r="G61" s="217">
        <v>8.89</v>
      </c>
      <c r="H61" s="218" t="s">
        <v>112</v>
      </c>
      <c r="I61" s="216">
        <v>8</v>
      </c>
      <c r="J61" s="217">
        <v>8</v>
      </c>
      <c r="K61" s="217">
        <v>8</v>
      </c>
      <c r="L61" s="79"/>
    </row>
    <row r="62" spans="1:12" s="210" customFormat="1" ht="31">
      <c r="A62" s="215" t="s">
        <v>353</v>
      </c>
      <c r="B62" s="211"/>
      <c r="C62" s="211" t="s">
        <v>306</v>
      </c>
      <c r="D62" s="211" t="s">
        <v>314</v>
      </c>
      <c r="E62" s="212">
        <v>6.73</v>
      </c>
      <c r="F62" s="213">
        <v>6.73</v>
      </c>
      <c r="G62" s="213">
        <v>6.73</v>
      </c>
      <c r="H62" s="214" t="s">
        <v>112</v>
      </c>
      <c r="I62" s="212">
        <v>6</v>
      </c>
      <c r="J62" s="212">
        <v>6</v>
      </c>
      <c r="K62" s="212">
        <v>6</v>
      </c>
      <c r="L62" s="79"/>
    </row>
    <row r="63" spans="1:12" s="210" customFormat="1" ht="31">
      <c r="A63" s="224" t="s">
        <v>354</v>
      </c>
      <c r="B63" s="223"/>
      <c r="C63" s="215" t="s">
        <v>306</v>
      </c>
      <c r="D63" s="215" t="s">
        <v>314</v>
      </c>
      <c r="E63" s="216">
        <v>4.4400000000000004</v>
      </c>
      <c r="F63" s="217">
        <v>4.4400000000000004</v>
      </c>
      <c r="G63" s="217">
        <v>4.4400000000000004</v>
      </c>
      <c r="H63" s="218" t="s">
        <v>112</v>
      </c>
      <c r="I63" s="216">
        <v>4</v>
      </c>
      <c r="J63" s="217">
        <v>4</v>
      </c>
      <c r="K63" s="217">
        <v>4</v>
      </c>
      <c r="L63" s="79"/>
    </row>
    <row r="64" spans="1:12" s="210" customFormat="1" ht="46.5">
      <c r="A64" s="215" t="s">
        <v>355</v>
      </c>
      <c r="B64" s="215"/>
      <c r="C64" s="215" t="s">
        <v>356</v>
      </c>
      <c r="D64" s="215" t="s">
        <v>357</v>
      </c>
      <c r="E64" s="216">
        <v>172.24</v>
      </c>
      <c r="F64" s="217">
        <v>229.65</v>
      </c>
      <c r="G64" s="217">
        <v>319.24</v>
      </c>
      <c r="H64" s="218" t="s">
        <v>120</v>
      </c>
      <c r="I64" s="216">
        <v>155.02000000000001</v>
      </c>
      <c r="J64" s="217">
        <v>206.69</v>
      </c>
      <c r="K64" s="217">
        <v>287.32</v>
      </c>
      <c r="L64" s="79"/>
    </row>
    <row r="65" spans="1:12" s="210" customFormat="1" ht="46.5">
      <c r="A65" s="211" t="s">
        <v>358</v>
      </c>
      <c r="B65" s="211"/>
      <c r="C65" s="211" t="s">
        <v>356</v>
      </c>
      <c r="D65" s="211" t="s">
        <v>359</v>
      </c>
      <c r="E65" s="212">
        <v>39.08</v>
      </c>
      <c r="F65" s="213">
        <v>52.12</v>
      </c>
      <c r="G65" s="213">
        <v>72.45</v>
      </c>
      <c r="H65" s="214" t="s">
        <v>120</v>
      </c>
      <c r="I65" s="212">
        <v>35.17</v>
      </c>
      <c r="J65" s="212">
        <v>46.91</v>
      </c>
      <c r="K65" s="212">
        <v>65.209999999999994</v>
      </c>
      <c r="L65" s="79"/>
    </row>
    <row r="66" spans="1:12" s="210" customFormat="1" ht="46.5">
      <c r="A66" s="215" t="s">
        <v>360</v>
      </c>
      <c r="B66" s="215"/>
      <c r="C66" s="215" t="s">
        <v>356</v>
      </c>
      <c r="D66" s="215" t="s">
        <v>361</v>
      </c>
      <c r="E66" s="216">
        <v>76.849999999999994</v>
      </c>
      <c r="F66" s="217">
        <v>102.47</v>
      </c>
      <c r="G66" s="217">
        <v>142.44</v>
      </c>
      <c r="H66" s="218" t="s">
        <v>120</v>
      </c>
      <c r="I66" s="216">
        <v>69.17</v>
      </c>
      <c r="J66" s="217">
        <v>92.22</v>
      </c>
      <c r="K66" s="217">
        <v>128.19999999999999</v>
      </c>
      <c r="L66" s="79"/>
    </row>
    <row r="67" spans="1:12" s="210" customFormat="1" ht="46.5">
      <c r="A67" s="211" t="s">
        <v>362</v>
      </c>
      <c r="B67" s="211"/>
      <c r="C67" s="211" t="s">
        <v>356</v>
      </c>
      <c r="D67" s="211" t="s">
        <v>363</v>
      </c>
      <c r="E67" s="212">
        <v>119.72</v>
      </c>
      <c r="F67" s="213">
        <v>159.61000000000001</v>
      </c>
      <c r="G67" s="213">
        <v>221.87</v>
      </c>
      <c r="H67" s="214" t="s">
        <v>120</v>
      </c>
      <c r="I67" s="212">
        <v>107.75</v>
      </c>
      <c r="J67" s="212">
        <v>143.65</v>
      </c>
      <c r="K67" s="212">
        <v>199.68</v>
      </c>
      <c r="L67" s="79"/>
    </row>
    <row r="68" spans="1:12" s="210" customFormat="1" ht="31">
      <c r="A68" s="215" t="s">
        <v>364</v>
      </c>
      <c r="B68" s="215"/>
      <c r="C68" s="215" t="s">
        <v>365</v>
      </c>
      <c r="D68" s="215" t="s">
        <v>366</v>
      </c>
      <c r="E68" s="216">
        <v>58.57</v>
      </c>
      <c r="F68" s="217">
        <v>78.08</v>
      </c>
      <c r="G68" s="217">
        <v>108.53</v>
      </c>
      <c r="H68" s="218" t="s">
        <v>118</v>
      </c>
      <c r="I68" s="216">
        <v>52.71</v>
      </c>
      <c r="J68" s="217">
        <v>70.27</v>
      </c>
      <c r="K68" s="217">
        <v>97.68</v>
      </c>
      <c r="L68" s="79"/>
    </row>
    <row r="69" spans="1:12" s="210" customFormat="1">
      <c r="A69" s="211" t="s">
        <v>367</v>
      </c>
      <c r="B69" s="211"/>
      <c r="C69" s="211" t="s">
        <v>365</v>
      </c>
      <c r="D69" s="211" t="s">
        <v>366</v>
      </c>
      <c r="E69" s="212">
        <v>28.41</v>
      </c>
      <c r="F69" s="213">
        <v>37.909999999999997</v>
      </c>
      <c r="G69" s="213">
        <v>52.67</v>
      </c>
      <c r="H69" s="214" t="s">
        <v>118</v>
      </c>
      <c r="I69" s="212">
        <v>25.57</v>
      </c>
      <c r="J69" s="212">
        <v>34.119999999999997</v>
      </c>
      <c r="K69" s="212">
        <v>47.4</v>
      </c>
      <c r="L69" s="79"/>
    </row>
    <row r="70" spans="1:12" s="210" customFormat="1" ht="31">
      <c r="A70" s="215" t="s">
        <v>368</v>
      </c>
      <c r="B70" s="215"/>
      <c r="C70" s="215" t="s">
        <v>365</v>
      </c>
      <c r="D70" s="215" t="s">
        <v>366</v>
      </c>
      <c r="E70" s="216">
        <v>28.41</v>
      </c>
      <c r="F70" s="217">
        <v>37.909999999999997</v>
      </c>
      <c r="G70" s="217">
        <v>52.67</v>
      </c>
      <c r="H70" s="218" t="s">
        <v>118</v>
      </c>
      <c r="I70" s="216">
        <v>25.57</v>
      </c>
      <c r="J70" s="217">
        <v>34.119999999999997</v>
      </c>
      <c r="K70" s="217">
        <v>47.4</v>
      </c>
      <c r="L70" s="79"/>
    </row>
    <row r="71" spans="1:12" s="210" customFormat="1" ht="31">
      <c r="A71" s="211" t="s">
        <v>369</v>
      </c>
      <c r="B71" s="211"/>
      <c r="C71" s="211" t="s">
        <v>365</v>
      </c>
      <c r="D71" s="211" t="s">
        <v>366</v>
      </c>
      <c r="E71" s="212">
        <v>58.57</v>
      </c>
      <c r="F71" s="213">
        <v>78.08</v>
      </c>
      <c r="G71" s="213">
        <v>108.53</v>
      </c>
      <c r="H71" s="214" t="s">
        <v>118</v>
      </c>
      <c r="I71" s="212">
        <v>52.71</v>
      </c>
      <c r="J71" s="212">
        <v>70.27</v>
      </c>
      <c r="K71" s="212">
        <v>97.68</v>
      </c>
      <c r="L71" s="79"/>
    </row>
    <row r="72" spans="1:12" s="210" customFormat="1" ht="31">
      <c r="A72" s="215" t="s">
        <v>370</v>
      </c>
      <c r="B72" s="215"/>
      <c r="C72" s="215" t="s">
        <v>365</v>
      </c>
      <c r="D72" s="215" t="s">
        <v>366</v>
      </c>
      <c r="E72" s="216">
        <v>25.77</v>
      </c>
      <c r="F72" s="217">
        <v>34.369999999999997</v>
      </c>
      <c r="G72" s="217">
        <v>47.77</v>
      </c>
      <c r="H72" s="218" t="s">
        <v>118</v>
      </c>
      <c r="I72" s="216">
        <v>23.19</v>
      </c>
      <c r="J72" s="217">
        <v>30.93</v>
      </c>
      <c r="K72" s="217">
        <v>42.99</v>
      </c>
      <c r="L72" s="79"/>
    </row>
    <row r="73" spans="1:12" s="210" customFormat="1">
      <c r="A73" s="211" t="s">
        <v>371</v>
      </c>
      <c r="B73" s="211"/>
      <c r="C73" s="211" t="s">
        <v>365</v>
      </c>
      <c r="D73" s="211" t="s">
        <v>366</v>
      </c>
      <c r="E73" s="212">
        <v>65.45</v>
      </c>
      <c r="F73" s="213">
        <v>87.27</v>
      </c>
      <c r="G73" s="213">
        <v>121.32</v>
      </c>
      <c r="H73" s="214" t="s">
        <v>118</v>
      </c>
      <c r="I73" s="212">
        <v>58.91</v>
      </c>
      <c r="J73" s="212">
        <v>78.540000000000006</v>
      </c>
      <c r="K73" s="212">
        <v>109.19</v>
      </c>
      <c r="L73" s="79"/>
    </row>
    <row r="74" spans="1:12" s="210" customFormat="1">
      <c r="A74" s="215" t="s">
        <v>372</v>
      </c>
      <c r="B74" s="215"/>
      <c r="C74" s="215" t="s">
        <v>365</v>
      </c>
      <c r="D74" s="215" t="s">
        <v>373</v>
      </c>
      <c r="E74" s="216">
        <v>8.61</v>
      </c>
      <c r="F74" s="217">
        <v>11.48</v>
      </c>
      <c r="G74" s="217">
        <v>15.97</v>
      </c>
      <c r="H74" s="218" t="s">
        <v>118</v>
      </c>
      <c r="I74" s="216">
        <v>7.75</v>
      </c>
      <c r="J74" s="217">
        <v>10.33</v>
      </c>
      <c r="K74" s="217">
        <v>14.37</v>
      </c>
      <c r="L74" s="79"/>
    </row>
    <row r="75" spans="1:12" s="210" customFormat="1">
      <c r="A75" s="211" t="s">
        <v>374</v>
      </c>
      <c r="B75" s="211"/>
      <c r="C75" s="211" t="s">
        <v>365</v>
      </c>
      <c r="D75" s="211" t="s">
        <v>373</v>
      </c>
      <c r="E75" s="212">
        <v>99.39</v>
      </c>
      <c r="F75" s="213">
        <v>132.51</v>
      </c>
      <c r="G75" s="213">
        <v>184.19</v>
      </c>
      <c r="H75" s="214" t="s">
        <v>118</v>
      </c>
      <c r="I75" s="212">
        <v>89.45</v>
      </c>
      <c r="J75" s="212">
        <v>119.26</v>
      </c>
      <c r="K75" s="212">
        <v>165.77</v>
      </c>
      <c r="L75" s="79"/>
    </row>
    <row r="76" spans="1:12" s="210" customFormat="1"/>
    <row r="77" spans="1:12" s="210" customFormat="1">
      <c r="A77" s="339" t="s">
        <v>471</v>
      </c>
      <c r="B77" s="339"/>
      <c r="C77" s="339"/>
      <c r="D77" s="339"/>
      <c r="E77" s="339"/>
      <c r="F77" s="339"/>
      <c r="G77" s="339"/>
      <c r="H77" s="339"/>
      <c r="I77" s="225"/>
      <c r="J77" s="225"/>
      <c r="K77" s="225"/>
    </row>
    <row r="78" spans="1:12" s="210" customFormat="1">
      <c r="A78" s="339"/>
      <c r="B78" s="339"/>
      <c r="C78" s="339"/>
      <c r="D78" s="339"/>
      <c r="E78" s="339"/>
      <c r="F78" s="339"/>
      <c r="G78" s="339"/>
      <c r="H78" s="339"/>
      <c r="I78" s="225"/>
      <c r="J78" s="225"/>
      <c r="K78" s="225"/>
    </row>
    <row r="79" spans="1:12" s="210" customFormat="1">
      <c r="A79" s="339"/>
      <c r="B79" s="339"/>
      <c r="C79" s="339"/>
      <c r="D79" s="339"/>
      <c r="E79" s="339"/>
      <c r="F79" s="339"/>
      <c r="G79" s="339"/>
      <c r="H79" s="339"/>
      <c r="I79" s="225"/>
      <c r="J79" s="225"/>
      <c r="K79" s="225"/>
    </row>
    <row r="80" spans="1:12" s="210" customFormat="1">
      <c r="E80" s="226"/>
      <c r="F80" s="226"/>
      <c r="G80" s="226"/>
      <c r="H80" s="226"/>
      <c r="I80" s="226"/>
      <c r="J80" s="226"/>
      <c r="K80" s="226"/>
    </row>
  </sheetData>
  <mergeCells count="2">
    <mergeCell ref="A77:H79"/>
    <mergeCell ref="A1:H1"/>
  </mergeCells>
  <pageMargins left="0.7" right="0.7" top="0.75" bottom="0.75" header="0.3" footer="0.3"/>
  <pageSetup scale="31"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F798831DEB0A418F7CD001220637D5" ma:contentTypeVersion="11" ma:contentTypeDescription="Create a new document." ma:contentTypeScope="" ma:versionID="c6940b9d7e083da1d861096749e96ce6">
  <xsd:schema xmlns:xsd="http://www.w3.org/2001/XMLSchema" xmlns:xs="http://www.w3.org/2001/XMLSchema" xmlns:p="http://schemas.microsoft.com/office/2006/metadata/properties" xmlns:ns2="4e8f776b-2b9a-48bb-9f24-9eaea1490fb1" xmlns:ns3="c9aeb737-1c70-4455-ac19-741450d2cf15" targetNamespace="http://schemas.microsoft.com/office/2006/metadata/properties" ma:root="true" ma:fieldsID="a0ed211757c920526853780e0c93df40" ns2:_="" ns3:_="">
    <xsd:import namespace="4e8f776b-2b9a-48bb-9f24-9eaea1490fb1"/>
    <xsd:import namespace="c9aeb737-1c70-4455-ac19-741450d2cf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f776b-2b9a-48bb-9f24-9eaea1490f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aeb737-1c70-4455-ac19-741450d2cf1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B0094F-2C9E-4773-A82A-C6CA539C1F91}">
  <ds:schemaRefs>
    <ds:schemaRef ds:uri="http://schemas.microsoft.com/sharepoint/v3/contenttype/forms"/>
  </ds:schemaRefs>
</ds:datastoreItem>
</file>

<file path=customXml/itemProps2.xml><?xml version="1.0" encoding="utf-8"?>
<ds:datastoreItem xmlns:ds="http://schemas.openxmlformats.org/officeDocument/2006/customXml" ds:itemID="{B85A5C1F-F090-4C56-84D3-15997050F2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8f776b-2b9a-48bb-9f24-9eaea1490fb1"/>
    <ds:schemaRef ds:uri="c9aeb737-1c70-4455-ac19-741450d2cf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14E7A9-708F-4312-9514-AEB09DBF66D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11</vt:i4>
      </vt:variant>
    </vt:vector>
  </HeadingPairs>
  <TitlesOfParts>
    <vt:vector size="11" baseType="lpstr">
      <vt:lpstr>Manufacturer Discount</vt:lpstr>
      <vt:lpstr>Professional Services</vt:lpstr>
      <vt:lpstr>Presidio Tech. Capital</vt:lpstr>
      <vt:lpstr>Manufacturer Discount </vt:lpstr>
      <vt:lpstr>Professional Services </vt:lpstr>
      <vt:lpstr>Presidio Tech. Capital </vt:lpstr>
      <vt:lpstr>Standard Managed Services</vt:lpstr>
      <vt:lpstr>Managed Security</vt:lpstr>
      <vt:lpstr>Additional Managed Svc Updated</vt:lpstr>
      <vt:lpstr>Service Elements</vt:lpstr>
      <vt:lpstr>Managed Services on AWS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Arnett, Jackie</cp:lastModifiedBy>
  <cp:revision/>
  <cp:lastPrinted>2021-07-30T19:07:31Z</cp:lastPrinted>
  <dcterms:created xsi:type="dcterms:W3CDTF">2018-06-25T13:46:30Z</dcterms:created>
  <dcterms:modified xsi:type="dcterms:W3CDTF">2021-12-07T15:05:56Z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0x01010086F798831DEB0A418F7CD001220637D5</vt:lpwstr>
  </property>
</Properties>
</file>